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สตง\สตง. ปี 65\ข้อคลาดเคลื่อน\หนังสือ สตง\"/>
    </mc:Choice>
  </mc:AlternateContent>
  <bookViews>
    <workbookView xWindow="-120" yWindow="-120" windowWidth="20730" windowHeight="11040" firstSheet="9" activeTab="11"/>
  </bookViews>
  <sheets>
    <sheet name="แนบ1" sheetId="27" r:id="rId1"/>
    <sheet name="แนบ2" sheetId="7" r:id="rId2"/>
    <sheet name="แนบ3" sheetId="25" r:id="rId3"/>
    <sheet name="แนบ 4" sheetId="2" r:id="rId4"/>
    <sheet name="แนบ5" sheetId="3" r:id="rId5"/>
    <sheet name="แนบ6" sheetId="4" r:id="rId6"/>
    <sheet name="แนบ7" sheetId="5" r:id="rId7"/>
    <sheet name="แนบ8" sheetId="28" r:id="rId8"/>
    <sheet name="แนบ9" sheetId="9" r:id="rId9"/>
    <sheet name="แนบ10" sheetId="10" r:id="rId10"/>
    <sheet name="แนบ11" sheetId="26" r:id="rId11"/>
    <sheet name="แนบ12" sheetId="29" r:id="rId12"/>
    <sheet name="แนบ13" sheetId="13" r:id="rId13"/>
    <sheet name="แนบ14 " sheetId="14" r:id="rId14"/>
    <sheet name="แนบ15" sheetId="15" r:id="rId15"/>
    <sheet name="แนบ16" sheetId="19" r:id="rId16"/>
    <sheet name="แนบ17" sheetId="16" r:id="rId17"/>
    <sheet name="แนบ18" sheetId="17" r:id="rId18"/>
    <sheet name="แนบ19" sheetId="20" r:id="rId19"/>
    <sheet name="แนบ20" sheetId="22" r:id="rId20"/>
    <sheet name="แนบ21" sheetId="21" r:id="rId21"/>
    <sheet name="แนบ22" sheetId="23" r:id="rId22"/>
    <sheet name="แนบ23" sheetId="24" r:id="rId23"/>
    <sheet name="แนบ24" sheetId="18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0" localSheetId="0">#REF!</definedName>
    <definedName name="\0" localSheetId="12">#REF!</definedName>
    <definedName name="\0" localSheetId="13">#REF!</definedName>
    <definedName name="\0" localSheetId="14">#REF!</definedName>
    <definedName name="\0" localSheetId="16">#REF!</definedName>
    <definedName name="\0" localSheetId="18">#REF!</definedName>
    <definedName name="\0" localSheetId="19">#REF!</definedName>
    <definedName name="\0" localSheetId="20">#REF!</definedName>
    <definedName name="\0" localSheetId="2">#REF!</definedName>
    <definedName name="\0" localSheetId="7">#REF!</definedName>
    <definedName name="\0">#REF!</definedName>
    <definedName name="\A" localSheetId="0">#REF!</definedName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 localSheetId="18">#REF!</definedName>
    <definedName name="\A" localSheetId="19">#REF!</definedName>
    <definedName name="\A" localSheetId="20">#REF!</definedName>
    <definedName name="\A" localSheetId="2">#REF!</definedName>
    <definedName name="\A" localSheetId="7">#REF!</definedName>
    <definedName name="\A">#REF!</definedName>
    <definedName name="\M" localSheetId="0">#REF!</definedName>
    <definedName name="\M" localSheetId="12">#REF!</definedName>
    <definedName name="\M" localSheetId="13">#REF!</definedName>
    <definedName name="\M" localSheetId="16">#REF!</definedName>
    <definedName name="\M" localSheetId="18">#REF!</definedName>
    <definedName name="\M" localSheetId="19">#REF!</definedName>
    <definedName name="\M" localSheetId="20">#REF!</definedName>
    <definedName name="\M" localSheetId="2">#REF!</definedName>
    <definedName name="\M" localSheetId="7">#REF!</definedName>
    <definedName name="\M">#REF!</definedName>
    <definedName name="\p" localSheetId="0">'[1]พ.ย.46-ม.ค.47'!#REF!</definedName>
    <definedName name="\p" localSheetId="12">'[1]พ.ย.46-ม.ค.47'!#REF!</definedName>
    <definedName name="\p" localSheetId="16">'[1]พ.ย.46-ม.ค.47'!#REF!</definedName>
    <definedName name="\p" localSheetId="18">'[1]พ.ย.46-ม.ค.47'!#REF!</definedName>
    <definedName name="\p" localSheetId="19">'[1]พ.ย.46-ม.ค.47'!#REF!</definedName>
    <definedName name="\p" localSheetId="20">'[1]พ.ย.46-ม.ค.47'!#REF!</definedName>
    <definedName name="\p" localSheetId="2">'[1]พ.ย.46-ม.ค.47'!#REF!</definedName>
    <definedName name="\p" localSheetId="7">'[1]พ.ย.46-ม.ค.47'!#REF!</definedName>
    <definedName name="\p">'[1]พ.ย.46-ม.ค.47'!#REF!</definedName>
    <definedName name="_____________st14" localSheetId="0">#REF!</definedName>
    <definedName name="_____________st14" localSheetId="12">#REF!</definedName>
    <definedName name="_____________st14" localSheetId="13">#REF!</definedName>
    <definedName name="_____________st14" localSheetId="14">#REF!</definedName>
    <definedName name="_____________st14" localSheetId="16">#REF!</definedName>
    <definedName name="_____________st14" localSheetId="18">#REF!</definedName>
    <definedName name="_____________st14" localSheetId="19">#REF!</definedName>
    <definedName name="_____________st14" localSheetId="20">#REF!</definedName>
    <definedName name="_____________st14" localSheetId="2">#REF!</definedName>
    <definedName name="_____________st14" localSheetId="7">#REF!</definedName>
    <definedName name="_____________st14">#REF!</definedName>
    <definedName name="_____________st15" localSheetId="0">#REF!</definedName>
    <definedName name="_____________st15" localSheetId="12">#REF!</definedName>
    <definedName name="_____________st15" localSheetId="13">#REF!</definedName>
    <definedName name="_____________st15" localSheetId="16">#REF!</definedName>
    <definedName name="_____________st15" localSheetId="18">#REF!</definedName>
    <definedName name="_____________st15" localSheetId="20">#REF!</definedName>
    <definedName name="_____________st15" localSheetId="2">#REF!</definedName>
    <definedName name="_____________st15" localSheetId="7">#REF!</definedName>
    <definedName name="_____________st15">#REF!</definedName>
    <definedName name="____________st14" localSheetId="0">#REF!</definedName>
    <definedName name="____________st14" localSheetId="12">#REF!</definedName>
    <definedName name="____________st14" localSheetId="13">#REF!</definedName>
    <definedName name="____________st14" localSheetId="16">#REF!</definedName>
    <definedName name="____________st14" localSheetId="18">#REF!</definedName>
    <definedName name="____________st14" localSheetId="20">#REF!</definedName>
    <definedName name="____________st14" localSheetId="7">#REF!</definedName>
    <definedName name="____________st14">#REF!</definedName>
    <definedName name="____________st15" localSheetId="12">#REF!</definedName>
    <definedName name="____________st15" localSheetId="13">#REF!</definedName>
    <definedName name="____________st15" localSheetId="18">#REF!</definedName>
    <definedName name="____________st15">#REF!</definedName>
    <definedName name="___________st14" localSheetId="12">#REF!</definedName>
    <definedName name="___________st14" localSheetId="13">#REF!</definedName>
    <definedName name="___________st14" localSheetId="18">#REF!</definedName>
    <definedName name="___________st14">#REF!</definedName>
    <definedName name="___________st15" localSheetId="12">#REF!</definedName>
    <definedName name="___________st15" localSheetId="13">#REF!</definedName>
    <definedName name="___________st15" localSheetId="18">#REF!</definedName>
    <definedName name="___________st15">#REF!</definedName>
    <definedName name="__________st14" localSheetId="12">#REF!</definedName>
    <definedName name="__________st14" localSheetId="13">#REF!</definedName>
    <definedName name="__________st14" localSheetId="18">#REF!</definedName>
    <definedName name="__________st14">#REF!</definedName>
    <definedName name="__________st15" localSheetId="12">#REF!</definedName>
    <definedName name="__________st15" localSheetId="13">#REF!</definedName>
    <definedName name="__________st15" localSheetId="18">#REF!</definedName>
    <definedName name="__________st15">#REF!</definedName>
    <definedName name="_________st14" localSheetId="12">#REF!</definedName>
    <definedName name="_________st14" localSheetId="13">#REF!</definedName>
    <definedName name="_________st14" localSheetId="18">#REF!</definedName>
    <definedName name="_________st14">#REF!</definedName>
    <definedName name="_________st15" localSheetId="12">#REF!</definedName>
    <definedName name="_________st15" localSheetId="13">#REF!</definedName>
    <definedName name="_________st15" localSheetId="18">#REF!</definedName>
    <definedName name="_________st15">#REF!</definedName>
    <definedName name="________st14" localSheetId="12">#REF!</definedName>
    <definedName name="________st14" localSheetId="13">#REF!</definedName>
    <definedName name="________st14" localSheetId="18">#REF!</definedName>
    <definedName name="________st14">#REF!</definedName>
    <definedName name="________st15" localSheetId="12">#REF!</definedName>
    <definedName name="________st15" localSheetId="13">#REF!</definedName>
    <definedName name="________st15" localSheetId="18">#REF!</definedName>
    <definedName name="________st15">#REF!</definedName>
    <definedName name="_______kks1" localSheetId="12">#REF!</definedName>
    <definedName name="_______kks1" localSheetId="13">#REF!</definedName>
    <definedName name="_______kks1" localSheetId="18">#REF!</definedName>
    <definedName name="_______kks1">#REF!</definedName>
    <definedName name="_______st14" localSheetId="12">#REF!</definedName>
    <definedName name="_______st14" localSheetId="13">#REF!</definedName>
    <definedName name="_______st14" localSheetId="18">#REF!</definedName>
    <definedName name="_______st14">#REF!</definedName>
    <definedName name="_______st15" localSheetId="12">#REF!</definedName>
    <definedName name="_______st15" localSheetId="13">#REF!</definedName>
    <definedName name="_______st15" localSheetId="18">#REF!</definedName>
    <definedName name="_______st15">#REF!</definedName>
    <definedName name="_______W020798" localSheetId="12">#REF!</definedName>
    <definedName name="_______W020798" localSheetId="13">#REF!</definedName>
    <definedName name="_______W020798" localSheetId="18">#REF!</definedName>
    <definedName name="_______W020798">#REF!</definedName>
    <definedName name="______kks1" localSheetId="12">#REF!</definedName>
    <definedName name="______kks1" localSheetId="13">#REF!</definedName>
    <definedName name="______kks1" localSheetId="18">#REF!</definedName>
    <definedName name="______kks1">#REF!</definedName>
    <definedName name="______st14" localSheetId="12">#REF!</definedName>
    <definedName name="______st14" localSheetId="13">#REF!</definedName>
    <definedName name="______st14" localSheetId="18">#REF!</definedName>
    <definedName name="______st14">#REF!</definedName>
    <definedName name="______st15" localSheetId="12">#REF!</definedName>
    <definedName name="______st15" localSheetId="13">#REF!</definedName>
    <definedName name="______st15" localSheetId="18">#REF!</definedName>
    <definedName name="______st15">#REF!</definedName>
    <definedName name="______W020798" localSheetId="12">#REF!</definedName>
    <definedName name="______W020798" localSheetId="13">#REF!</definedName>
    <definedName name="______W020798" localSheetId="18">#REF!</definedName>
    <definedName name="______W020798">#REF!</definedName>
    <definedName name="_____kks1" localSheetId="12">#REF!</definedName>
    <definedName name="_____kks1" localSheetId="13">#REF!</definedName>
    <definedName name="_____kks1" localSheetId="18">#REF!</definedName>
    <definedName name="_____kks1">#REF!</definedName>
    <definedName name="_____st13" localSheetId="12">#REF!</definedName>
    <definedName name="_____st13" localSheetId="13">#REF!</definedName>
    <definedName name="_____st13" localSheetId="18">#REF!</definedName>
    <definedName name="_____st13">#REF!</definedName>
    <definedName name="_____st14" localSheetId="12">#REF!</definedName>
    <definedName name="_____st14" localSheetId="13">#REF!</definedName>
    <definedName name="_____st14" localSheetId="18">#REF!</definedName>
    <definedName name="_____st14">#REF!</definedName>
    <definedName name="_____st15" localSheetId="12">#REF!</definedName>
    <definedName name="_____st15" localSheetId="13">#REF!</definedName>
    <definedName name="_____st15" localSheetId="18">#REF!</definedName>
    <definedName name="_____st15">#REF!</definedName>
    <definedName name="_____st18" localSheetId="12">#REF!</definedName>
    <definedName name="_____st18" localSheetId="13">#REF!</definedName>
    <definedName name="_____st18" localSheetId="18">#REF!</definedName>
    <definedName name="_____st18">#REF!</definedName>
    <definedName name="_____W020798" localSheetId="12">#REF!</definedName>
    <definedName name="_____W020798" localSheetId="13">#REF!</definedName>
    <definedName name="_____W020798" localSheetId="18">#REF!</definedName>
    <definedName name="_____W020798">#REF!</definedName>
    <definedName name="____b0301">'[2]Sch 7-1'!$A$2:$M$59</definedName>
    <definedName name="____bb210">'[3]B 200'!$A$8:$AE$85</definedName>
    <definedName name="____bes0301">'[2]Sch 7-1'!$A$1:$M$59</definedName>
    <definedName name="____kks1" localSheetId="0">#REF!</definedName>
    <definedName name="____kks1" localSheetId="12">#REF!</definedName>
    <definedName name="____kks1" localSheetId="13">#REF!</definedName>
    <definedName name="____kks1" localSheetId="14">#REF!</definedName>
    <definedName name="____kks1" localSheetId="16">#REF!</definedName>
    <definedName name="____kks1" localSheetId="18">#REF!</definedName>
    <definedName name="____kks1" localSheetId="20">#REF!</definedName>
    <definedName name="____kks1" localSheetId="2">#REF!</definedName>
    <definedName name="____kks1" localSheetId="7">#REF!</definedName>
    <definedName name="____kks1">#REF!</definedName>
    <definedName name="____st13" localSheetId="0">#REF!</definedName>
    <definedName name="____st13" localSheetId="12">#REF!</definedName>
    <definedName name="____st13" localSheetId="13">#REF!</definedName>
    <definedName name="____st13" localSheetId="16">#REF!</definedName>
    <definedName name="____st13" localSheetId="18">#REF!</definedName>
    <definedName name="____st13" localSheetId="20">#REF!</definedName>
    <definedName name="____st13" localSheetId="2">#REF!</definedName>
    <definedName name="____st13" localSheetId="7">#REF!</definedName>
    <definedName name="____st13">#REF!</definedName>
    <definedName name="____st14" localSheetId="0">#REF!</definedName>
    <definedName name="____st14" localSheetId="12">#REF!</definedName>
    <definedName name="____st14" localSheetId="13">#REF!</definedName>
    <definedName name="____st14" localSheetId="16">#REF!</definedName>
    <definedName name="____st14" localSheetId="18">#REF!</definedName>
    <definedName name="____st14" localSheetId="20">#REF!</definedName>
    <definedName name="____st14" localSheetId="2">#REF!</definedName>
    <definedName name="____st14" localSheetId="7">#REF!</definedName>
    <definedName name="____st14">#REF!</definedName>
    <definedName name="____st15" localSheetId="12">#REF!</definedName>
    <definedName name="____st15" localSheetId="13">#REF!</definedName>
    <definedName name="____st15" localSheetId="18">#REF!</definedName>
    <definedName name="____st15">#REF!</definedName>
    <definedName name="____st16" localSheetId="12">#REF!</definedName>
    <definedName name="____st16" localSheetId="13">#REF!</definedName>
    <definedName name="____st16" localSheetId="18">#REF!</definedName>
    <definedName name="____st16">#REF!</definedName>
    <definedName name="____st18" localSheetId="12">#REF!</definedName>
    <definedName name="____st18" localSheetId="13">#REF!</definedName>
    <definedName name="____st18" localSheetId="18">#REF!</definedName>
    <definedName name="____st18">#REF!</definedName>
    <definedName name="____W020798" localSheetId="12">#REF!</definedName>
    <definedName name="____W020798" localSheetId="13">#REF!</definedName>
    <definedName name="____W020798" localSheetId="18">#REF!</definedName>
    <definedName name="____W020798">#REF!</definedName>
    <definedName name="___b0301">'[2]Sch 7-1'!$A$2:$M$59</definedName>
    <definedName name="___bb210">'[3]B 200'!$A$8:$AE$85</definedName>
    <definedName name="___bes0301">'[2]Sch 7-1'!$A$1:$M$59</definedName>
    <definedName name="___kks1" localSheetId="0">#REF!</definedName>
    <definedName name="___kks1" localSheetId="12">#REF!</definedName>
    <definedName name="___kks1" localSheetId="13">#REF!</definedName>
    <definedName name="___kks1" localSheetId="14">#REF!</definedName>
    <definedName name="___kks1" localSheetId="16">#REF!</definedName>
    <definedName name="___kks1" localSheetId="18">#REF!</definedName>
    <definedName name="___kks1" localSheetId="20">#REF!</definedName>
    <definedName name="___kks1" localSheetId="2">#REF!</definedName>
    <definedName name="___kks1" localSheetId="7">#REF!</definedName>
    <definedName name="___kks1">#REF!</definedName>
    <definedName name="___st13" localSheetId="0">#REF!</definedName>
    <definedName name="___st13" localSheetId="12">#REF!</definedName>
    <definedName name="___st13" localSheetId="13">#REF!</definedName>
    <definedName name="___st13" localSheetId="16">#REF!</definedName>
    <definedName name="___st13" localSheetId="18">#REF!</definedName>
    <definedName name="___st13" localSheetId="20">#REF!</definedName>
    <definedName name="___st13" localSheetId="2">#REF!</definedName>
    <definedName name="___st13" localSheetId="7">#REF!</definedName>
    <definedName name="___st13">#REF!</definedName>
    <definedName name="___st14" localSheetId="0">#REF!</definedName>
    <definedName name="___st14" localSheetId="12">#REF!</definedName>
    <definedName name="___st14" localSheetId="13">#REF!</definedName>
    <definedName name="___st14" localSheetId="16">#REF!</definedName>
    <definedName name="___st14" localSheetId="18">#REF!</definedName>
    <definedName name="___st14" localSheetId="20">#REF!</definedName>
    <definedName name="___st14" localSheetId="2">#REF!</definedName>
    <definedName name="___st14" localSheetId="7">#REF!</definedName>
    <definedName name="___st14">#REF!</definedName>
    <definedName name="___st15" localSheetId="12">#REF!</definedName>
    <definedName name="___st15" localSheetId="13">#REF!</definedName>
    <definedName name="___st15" localSheetId="18">#REF!</definedName>
    <definedName name="___st15">#REF!</definedName>
    <definedName name="___st16" localSheetId="12">#REF!</definedName>
    <definedName name="___st16" localSheetId="13">#REF!</definedName>
    <definedName name="___st16" localSheetId="18">#REF!</definedName>
    <definedName name="___st16">#REF!</definedName>
    <definedName name="___st18" localSheetId="12">#REF!</definedName>
    <definedName name="___st18" localSheetId="13">#REF!</definedName>
    <definedName name="___st18" localSheetId="18">#REF!</definedName>
    <definedName name="___st18">#REF!</definedName>
    <definedName name="___W020798" localSheetId="12">#REF!</definedName>
    <definedName name="___W020798" localSheetId="13">#REF!</definedName>
    <definedName name="___W020798" localSheetId="18">#REF!</definedName>
    <definedName name="___W020798">#REF!</definedName>
    <definedName name="__01" localSheetId="12">#REF!</definedName>
    <definedName name="__01" localSheetId="13">#REF!</definedName>
    <definedName name="__01" localSheetId="18">#REF!</definedName>
    <definedName name="__01">#REF!</definedName>
    <definedName name="__b0301">'[2]Sch 7-1'!$A$2:$M$59</definedName>
    <definedName name="__bb210">'[3]B 200'!$A$8:$AE$85</definedName>
    <definedName name="__bes0301">'[2]Sch 7-1'!$A$1:$M$59</definedName>
    <definedName name="__DAT1">[4]Sheet1!#REF!</definedName>
    <definedName name="__DAT10">[4]Sheet1!#REF!</definedName>
    <definedName name="__DAT4">[4]Sheet1!#REF!</definedName>
    <definedName name="__DAT9">[4]Sheet1!#REF!</definedName>
    <definedName name="__kks1" localSheetId="0">#REF!</definedName>
    <definedName name="__kks1" localSheetId="12">#REF!</definedName>
    <definedName name="__kks1" localSheetId="13">#REF!</definedName>
    <definedName name="__kks1" localSheetId="14">#REF!</definedName>
    <definedName name="__kks1" localSheetId="16">#REF!</definedName>
    <definedName name="__kks1" localSheetId="18">#REF!</definedName>
    <definedName name="__kks1" localSheetId="20">#REF!</definedName>
    <definedName name="__kks1" localSheetId="2">#REF!</definedName>
    <definedName name="__kks1" localSheetId="7">#REF!</definedName>
    <definedName name="__kks1">#REF!</definedName>
    <definedName name="__st13" localSheetId="0">#REF!</definedName>
    <definedName name="__st13" localSheetId="12">#REF!</definedName>
    <definedName name="__st13" localSheetId="13">#REF!</definedName>
    <definedName name="__st13" localSheetId="16">#REF!</definedName>
    <definedName name="__st13" localSheetId="18">#REF!</definedName>
    <definedName name="__st13" localSheetId="20">#REF!</definedName>
    <definedName name="__st13" localSheetId="2">#REF!</definedName>
    <definedName name="__st13" localSheetId="7">#REF!</definedName>
    <definedName name="__st13">#REF!</definedName>
    <definedName name="__st14" localSheetId="0">#REF!</definedName>
    <definedName name="__st14" localSheetId="12">#REF!</definedName>
    <definedName name="__st14" localSheetId="13">#REF!</definedName>
    <definedName name="__st14" localSheetId="16">#REF!</definedName>
    <definedName name="__st14" localSheetId="18">#REF!</definedName>
    <definedName name="__st14" localSheetId="20">#REF!</definedName>
    <definedName name="__st14" localSheetId="2">#REF!</definedName>
    <definedName name="__st14" localSheetId="7">#REF!</definedName>
    <definedName name="__st14">#REF!</definedName>
    <definedName name="__st15" localSheetId="12">#REF!</definedName>
    <definedName name="__st15" localSheetId="13">#REF!</definedName>
    <definedName name="__st15" localSheetId="18">#REF!</definedName>
    <definedName name="__st15">#REF!</definedName>
    <definedName name="__st16" localSheetId="12">#REF!</definedName>
    <definedName name="__st16" localSheetId="13">#REF!</definedName>
    <definedName name="__st16" localSheetId="18">#REF!</definedName>
    <definedName name="__st16">#REF!</definedName>
    <definedName name="__st18" localSheetId="12">#REF!</definedName>
    <definedName name="__st18" localSheetId="13">#REF!</definedName>
    <definedName name="__st18" localSheetId="18">#REF!</definedName>
    <definedName name="__st18">#REF!</definedName>
    <definedName name="__W020798" localSheetId="12">#REF!</definedName>
    <definedName name="__W020798" localSheetId="13">#REF!</definedName>
    <definedName name="__W020798" localSheetId="18">#REF!</definedName>
    <definedName name="__W020798">#REF!</definedName>
    <definedName name="_01" localSheetId="12">#REF!</definedName>
    <definedName name="_01" localSheetId="13">#REF!</definedName>
    <definedName name="_01" localSheetId="18">#REF!</definedName>
    <definedName name="_01">#REF!</definedName>
    <definedName name="_1" localSheetId="12">#REF!</definedName>
    <definedName name="_1" localSheetId="13">#REF!</definedName>
    <definedName name="_1" localSheetId="18">#REF!</definedName>
    <definedName name="_1">#REF!</definedName>
    <definedName name="_1_01" localSheetId="12">#REF!</definedName>
    <definedName name="_1_01" localSheetId="13">#REF!</definedName>
    <definedName name="_1_01" localSheetId="18">#REF!</definedName>
    <definedName name="_1_01">#REF!</definedName>
    <definedName name="_1_Excel_BuiltIn_Print_Area_4_1" localSheetId="12">#REF!</definedName>
    <definedName name="_1_Excel_BuiltIn_Print_Area_4_1" localSheetId="13">#REF!</definedName>
    <definedName name="_1_Excel_BuiltIn_Print_Area_4_1" localSheetId="18">#REF!</definedName>
    <definedName name="_1_Excel_BuiltIn_Print_Area_4_1">#REF!</definedName>
    <definedName name="_1Excel_BuiltIn_Print_Area_4_1" localSheetId="12">#REF!</definedName>
    <definedName name="_1Excel_BuiltIn_Print_Area_4_1" localSheetId="13">#REF!</definedName>
    <definedName name="_1Excel_BuiltIn_Print_Area_4_1" localSheetId="18">#REF!</definedName>
    <definedName name="_1Excel_BuiltIn_Print_Area_4_1">#REF!</definedName>
    <definedName name="_2" localSheetId="12">#REF!</definedName>
    <definedName name="_2" localSheetId="13">#REF!</definedName>
    <definedName name="_2" localSheetId="18">#REF!</definedName>
    <definedName name="_2">#REF!</definedName>
    <definedName name="_2Excel_BuiltIn_Print_Area_4_1" localSheetId="12">#REF!</definedName>
    <definedName name="_2Excel_BuiltIn_Print_Area_4_1" localSheetId="13">#REF!</definedName>
    <definedName name="_2Excel_BuiltIn_Print_Area_4_1" localSheetId="18">#REF!</definedName>
    <definedName name="_2Excel_BuiltIn_Print_Area_4_1">#REF!</definedName>
    <definedName name="_3" localSheetId="12">#REF!</definedName>
    <definedName name="_3" localSheetId="13">#REF!</definedName>
    <definedName name="_3" localSheetId="18">#REF!</definedName>
    <definedName name="_3">#REF!</definedName>
    <definedName name="_4_01" localSheetId="12">#REF!</definedName>
    <definedName name="_4_01" localSheetId="13">#REF!</definedName>
    <definedName name="_4_01" localSheetId="18">#REF!</definedName>
    <definedName name="_4_01">#REF!</definedName>
    <definedName name="_7_06" localSheetId="12">#REF!</definedName>
    <definedName name="_7_06" localSheetId="13">#REF!</definedName>
    <definedName name="_7_06" localSheetId="18">#REF!</definedName>
    <definedName name="_7_06">#REF!</definedName>
    <definedName name="_b0301">'[2]Sch 7-1'!$A$2:$M$59</definedName>
    <definedName name="_bab1" localSheetId="0">#REF!</definedName>
    <definedName name="_bab1" localSheetId="12">#REF!</definedName>
    <definedName name="_bab1" localSheetId="13">#REF!</definedName>
    <definedName name="_bab1" localSheetId="14">#REF!</definedName>
    <definedName name="_bab1" localSheetId="16">#REF!</definedName>
    <definedName name="_bab1" localSheetId="18">#REF!</definedName>
    <definedName name="_bab1" localSheetId="20">#REF!</definedName>
    <definedName name="_bab1" localSheetId="2">#REF!</definedName>
    <definedName name="_bab1" localSheetId="7">#REF!</definedName>
    <definedName name="_bab1">#REF!</definedName>
    <definedName name="_bb210">'[3]B 200'!$A$8:$AE$85</definedName>
    <definedName name="_bes0301">'[2]Sch 7-1'!$A$1:$M$59</definedName>
    <definedName name="_DAT1">[4]Sheet1!#REF!</definedName>
    <definedName name="_DAT10">[4]Sheet1!#REF!</definedName>
    <definedName name="_DAT4">[4]Sheet1!#REF!</definedName>
    <definedName name="_DAT9">[4]Sheet1!#REF!</definedName>
    <definedName name="_xlnm._FilterDatabase" localSheetId="0" hidden="1">แนบ1!$A$6:$C$6</definedName>
    <definedName name="_xlnm._FilterDatabase" localSheetId="10" hidden="1">แนบ11!$A$4:$G$4</definedName>
    <definedName name="_xlnm._FilterDatabase" localSheetId="13" hidden="1">'แนบ14 '!$A$5:$E$399</definedName>
    <definedName name="_xlnm._FilterDatabase" localSheetId="20" hidden="1">แนบ21!$A$6:$N$133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2" hidden="1">#REF!</definedName>
    <definedName name="_Key1" localSheetId="7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16" hidden="1">#REF!</definedName>
    <definedName name="_Key2" localSheetId="18" hidden="1">#REF!</definedName>
    <definedName name="_Key2" localSheetId="20" hidden="1">#REF!</definedName>
    <definedName name="_Key2" localSheetId="2" hidden="1">#REF!</definedName>
    <definedName name="_Key2" localSheetId="7" hidden="1">#REF!</definedName>
    <definedName name="_Key2" hidden="1">#REF!</definedName>
    <definedName name="_kks1" localSheetId="0">#REF!</definedName>
    <definedName name="_kks1" localSheetId="12">#REF!</definedName>
    <definedName name="_kks1" localSheetId="13">#REF!</definedName>
    <definedName name="_kks1" localSheetId="16">#REF!</definedName>
    <definedName name="_kks1" localSheetId="18">#REF!</definedName>
    <definedName name="_kks1" localSheetId="20">#REF!</definedName>
    <definedName name="_kks1" localSheetId="2">#REF!</definedName>
    <definedName name="_kks1" localSheetId="7">#REF!</definedName>
    <definedName name="_kks1">#REF!</definedName>
    <definedName name="_Order1" hidden="1">255</definedName>
    <definedName name="_Order2" hidden="1">255</definedName>
    <definedName name="_RJE1" localSheetId="0" hidden="1">{"'SCBMF'!$A$1:$I$51","'SCBDA'!$A$1:$I$45","'SCBBA'!$A$1:$I$37"}</definedName>
    <definedName name="_RJE1" localSheetId="10" hidden="1">{"'SCBMF'!$A$1:$I$51","'SCBDA'!$A$1:$I$45","'SCBBA'!$A$1:$I$37"}</definedName>
    <definedName name="_RJE1" localSheetId="12" hidden="1">{"'SCBMF'!$A$1:$I$51","'SCBDA'!$A$1:$I$45","'SCBBA'!$A$1:$I$37"}</definedName>
    <definedName name="_RJE1" localSheetId="13" hidden="1">{"'SCBMF'!$A$1:$I$51","'SCBDA'!$A$1:$I$45","'SCBBA'!$A$1:$I$37"}</definedName>
    <definedName name="_RJE1" localSheetId="14" hidden="1">{"'SCBMF'!$A$1:$I$51","'SCBDA'!$A$1:$I$45","'SCBBA'!$A$1:$I$37"}</definedName>
    <definedName name="_RJE1" localSheetId="16" hidden="1">{"'SCBMF'!$A$1:$I$51","'SCBDA'!$A$1:$I$45","'SCBBA'!$A$1:$I$37"}</definedName>
    <definedName name="_RJE1" localSheetId="18" hidden="1">{"'SCBMF'!$A$1:$I$51","'SCBDA'!$A$1:$I$45","'SCBBA'!$A$1:$I$37"}</definedName>
    <definedName name="_RJE1" localSheetId="1" hidden="1">{"'SCBMF'!$A$1:$I$51","'SCBDA'!$A$1:$I$45","'SCBBA'!$A$1:$I$37"}</definedName>
    <definedName name="_RJE1" localSheetId="19" hidden="1">{"'SCBMF'!$A$1:$I$51","'SCBDA'!$A$1:$I$45","'SCBBA'!$A$1:$I$37"}</definedName>
    <definedName name="_RJE1" localSheetId="20" hidden="1">{"'SCBMF'!$A$1:$I$51","'SCBDA'!$A$1:$I$45","'SCBBA'!$A$1:$I$37"}</definedName>
    <definedName name="_RJE1" localSheetId="21" hidden="1">{"'SCBMF'!$A$1:$I$51","'SCBDA'!$A$1:$I$45","'SCBBA'!$A$1:$I$37"}</definedName>
    <definedName name="_RJE1" localSheetId="22" hidden="1">{"'SCBMF'!$A$1:$I$51","'SCBDA'!$A$1:$I$45","'SCBBA'!$A$1:$I$37"}</definedName>
    <definedName name="_RJE1" localSheetId="2" hidden="1">{"'SCBMF'!$A$1:$I$51","'SCBDA'!$A$1:$I$45","'SCBBA'!$A$1:$I$37"}</definedName>
    <definedName name="_RJE1" localSheetId="5" hidden="1">{"'SCBMF'!$A$1:$I$51","'SCBDA'!$A$1:$I$45","'SCBBA'!$A$1:$I$37"}</definedName>
    <definedName name="_RJE1" localSheetId="6" hidden="1">{"'SCBMF'!$A$1:$I$51","'SCBDA'!$A$1:$I$45","'SCBBA'!$A$1:$I$37"}</definedName>
    <definedName name="_RJE1" localSheetId="7" hidden="1">{"'SCBMF'!$A$1:$I$51","'SCBDA'!$A$1:$I$45","'SCBBA'!$A$1:$I$37"}</definedName>
    <definedName name="_RJE1" hidden="1">{"'SCBMF'!$A$1:$I$51","'SCBDA'!$A$1:$I$45","'SCBBA'!$A$1:$I$37"}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2" hidden="1">#REF!</definedName>
    <definedName name="_Sort" localSheetId="7" hidden="1">#REF!</definedName>
    <definedName name="_Sort" hidden="1">#REF!</definedName>
    <definedName name="_st13" localSheetId="0">#REF!</definedName>
    <definedName name="_st13" localSheetId="12">#REF!</definedName>
    <definedName name="_st13" localSheetId="13">#REF!</definedName>
    <definedName name="_st13" localSheetId="16">#REF!</definedName>
    <definedName name="_st13" localSheetId="18">#REF!</definedName>
    <definedName name="_st13" localSheetId="20">#REF!</definedName>
    <definedName name="_st13" localSheetId="2">#REF!</definedName>
    <definedName name="_st13" localSheetId="7">#REF!</definedName>
    <definedName name="_st13">#REF!</definedName>
    <definedName name="_st14" localSheetId="0">#REF!</definedName>
    <definedName name="_st14" localSheetId="12">#REF!</definedName>
    <definedName name="_st14" localSheetId="13">#REF!</definedName>
    <definedName name="_st14" localSheetId="16">#REF!</definedName>
    <definedName name="_st14" localSheetId="18">#REF!</definedName>
    <definedName name="_st14" localSheetId="20">#REF!</definedName>
    <definedName name="_st14" localSheetId="2">#REF!</definedName>
    <definedName name="_st14" localSheetId="7">#REF!</definedName>
    <definedName name="_st14">#REF!</definedName>
    <definedName name="_st15" localSheetId="12">#REF!</definedName>
    <definedName name="_st15" localSheetId="13">#REF!</definedName>
    <definedName name="_st15" localSheetId="18">#REF!</definedName>
    <definedName name="_st15">#REF!</definedName>
    <definedName name="_st16" localSheetId="12">#REF!</definedName>
    <definedName name="_st16" localSheetId="13">#REF!</definedName>
    <definedName name="_st16" localSheetId="18">#REF!</definedName>
    <definedName name="_st16">#REF!</definedName>
    <definedName name="_st18" localSheetId="12">#REF!</definedName>
    <definedName name="_st18" localSheetId="13">#REF!</definedName>
    <definedName name="_st18" localSheetId="18">#REF!</definedName>
    <definedName name="_st18">#REF!</definedName>
    <definedName name="_W020798" localSheetId="12">#REF!</definedName>
    <definedName name="_W020798" localSheetId="13">#REF!</definedName>
    <definedName name="_W020798" localSheetId="18">#REF!</definedName>
    <definedName name="_W020798">#REF!</definedName>
    <definedName name="A" localSheetId="12">#REF!</definedName>
    <definedName name="A" localSheetId="13">#REF!</definedName>
    <definedName name="A" localSheetId="18">#REF!</definedName>
    <definedName name="A">#REF!</definedName>
    <definedName name="ac_id_thai" localSheetId="12">#REF!</definedName>
    <definedName name="ac_id_thai" localSheetId="13">#REF!</definedName>
    <definedName name="ac_id_thai" localSheetId="18">#REF!</definedName>
    <definedName name="ac_id_thai">#REF!</definedName>
    <definedName name="ac_thai" localSheetId="12">#REF!</definedName>
    <definedName name="ac_thai" localSheetId="13">#REF!</definedName>
    <definedName name="ac_thai" localSheetId="18">#REF!</definedName>
    <definedName name="ac_thai">#REF!</definedName>
    <definedName name="account_code" localSheetId="12">#REF!</definedName>
    <definedName name="account_code" localSheetId="13">#REF!</definedName>
    <definedName name="account_code" localSheetId="18">#REF!</definedName>
    <definedName name="account_code">#REF!</definedName>
    <definedName name="account_lao" localSheetId="12">#REF!</definedName>
    <definedName name="account_lao" localSheetId="13">#REF!</definedName>
    <definedName name="account_lao" localSheetId="18">#REF!</definedName>
    <definedName name="account_lao">#REF!</definedName>
    <definedName name="afgrerds">'[1]พ.ย.46-ม.ค.47'!#REF!</definedName>
    <definedName name="AIAPF" localSheetId="0">#REF!</definedName>
    <definedName name="AIAPF" localSheetId="12">#REF!</definedName>
    <definedName name="AIAPF" localSheetId="13">#REF!</definedName>
    <definedName name="AIAPF" localSheetId="14">#REF!</definedName>
    <definedName name="AIAPF" localSheetId="16">#REF!</definedName>
    <definedName name="AIAPF" localSheetId="18">#REF!</definedName>
    <definedName name="AIAPF" localSheetId="20">#REF!</definedName>
    <definedName name="AIAPF" localSheetId="2">#REF!</definedName>
    <definedName name="AIAPF" localSheetId="7">#REF!</definedName>
    <definedName name="AIAPF">#REF!</definedName>
    <definedName name="air" localSheetId="0">#REF!</definedName>
    <definedName name="air" localSheetId="12">#REF!</definedName>
    <definedName name="air" localSheetId="13">#REF!</definedName>
    <definedName name="air" localSheetId="16">#REF!</definedName>
    <definedName name="air" localSheetId="18">#REF!</definedName>
    <definedName name="air" localSheetId="20">#REF!</definedName>
    <definedName name="air" localSheetId="2">#REF!</definedName>
    <definedName name="air" localSheetId="7">#REF!</definedName>
    <definedName name="air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2" hidden="1">#REF!</definedName>
    <definedName name="AS2TickmarkLS" localSheetId="13" hidden="1">#REF!</definedName>
    <definedName name="AS2TickmarkLS" localSheetId="14" hidden="1">#REF!</definedName>
    <definedName name="AS2TickmarkLS" localSheetId="16" hidden="1">#REF!</definedName>
    <definedName name="AS2TickmarkLS" localSheetId="18" hidden="1">#REF!</definedName>
    <definedName name="AS2TickmarkLS" localSheetId="20" hidden="1">#REF!</definedName>
    <definedName name="AS2TickmarkLS" localSheetId="2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>[5]dept!$A$4:$A$102</definedName>
    <definedName name="asdfas">[6]ac_code!$A$1:$E$360</definedName>
    <definedName name="Asset">[7]BS_Best!#REF!</definedName>
    <definedName name="Asset1">[7]BS_Best!#REF!</definedName>
    <definedName name="assets" localSheetId="0">#REF!</definedName>
    <definedName name="assets" localSheetId="12">#REF!</definedName>
    <definedName name="assets" localSheetId="13">#REF!</definedName>
    <definedName name="assets" localSheetId="14">#REF!</definedName>
    <definedName name="assets" localSheetId="16">#REF!</definedName>
    <definedName name="assets" localSheetId="18">#REF!</definedName>
    <definedName name="assets" localSheetId="20">#REF!</definedName>
    <definedName name="assets" localSheetId="2">#REF!</definedName>
    <definedName name="assets" localSheetId="7">#REF!</definedName>
    <definedName name="assets">#REF!</definedName>
    <definedName name="B" localSheetId="0">#REF!</definedName>
    <definedName name="B" localSheetId="12">#REF!</definedName>
    <definedName name="B" localSheetId="13">#REF!</definedName>
    <definedName name="B" localSheetId="16">#REF!</definedName>
    <definedName name="B" localSheetId="18">#REF!</definedName>
    <definedName name="B" localSheetId="20">#REF!</definedName>
    <definedName name="B" localSheetId="2">#REF!</definedName>
    <definedName name="B" localSheetId="7">#REF!</definedName>
    <definedName name="B">#REF!</definedName>
    <definedName name="bab" localSheetId="0">#REF!</definedName>
    <definedName name="bab" localSheetId="12">#REF!</definedName>
    <definedName name="bab" localSheetId="13">#REF!</definedName>
    <definedName name="bab" localSheetId="16">#REF!</definedName>
    <definedName name="bab" localSheetId="18">#REF!</definedName>
    <definedName name="bab" localSheetId="20">#REF!</definedName>
    <definedName name="bab" localSheetId="2">#REF!</definedName>
    <definedName name="bab" localSheetId="7">#REF!</definedName>
    <definedName name="bab">#REF!</definedName>
    <definedName name="bbbb" localSheetId="12">#REF!</definedName>
    <definedName name="bbbb" localSheetId="13">#REF!</definedName>
    <definedName name="bbbb" localSheetId="18">#REF!</definedName>
    <definedName name="bbbb">#REF!</definedName>
    <definedName name="BCExport">'[8]TB 31-8-53'!#REF!</definedName>
    <definedName name="BG_Del" hidden="1">15</definedName>
    <definedName name="BG_Ins" hidden="1">4</definedName>
    <definedName name="BG_Mod" hidden="1">6</definedName>
    <definedName name="BOAAM" localSheetId="0">#REF!</definedName>
    <definedName name="BOAAM" localSheetId="12">#REF!</definedName>
    <definedName name="BOAAM" localSheetId="13">#REF!</definedName>
    <definedName name="BOAAM" localSheetId="14">#REF!</definedName>
    <definedName name="BOAAM" localSheetId="16">#REF!</definedName>
    <definedName name="BOAAM" localSheetId="18">#REF!</definedName>
    <definedName name="BOAAM" localSheetId="20">#REF!</definedName>
    <definedName name="BOAAM" localSheetId="2">#REF!</definedName>
    <definedName name="BOAAM" localSheetId="7">#REF!</definedName>
    <definedName name="BOAAM">#REF!</definedName>
    <definedName name="BOY" localSheetId="0" hidden="1">#REF!</definedName>
    <definedName name="BOY" localSheetId="12" hidden="1">#REF!</definedName>
    <definedName name="BOY" localSheetId="13" hidden="1">#REF!</definedName>
    <definedName name="BOY" localSheetId="16" hidden="1">#REF!</definedName>
    <definedName name="BOY" localSheetId="18" hidden="1">#REF!</definedName>
    <definedName name="BOY" localSheetId="20" hidden="1">#REF!</definedName>
    <definedName name="BOY" localSheetId="2" hidden="1">#REF!</definedName>
    <definedName name="BOY" localSheetId="7" hidden="1">#REF!</definedName>
    <definedName name="BOY" hidden="1">#REF!</definedName>
    <definedName name="BTHAI" localSheetId="0">#REF!</definedName>
    <definedName name="BTHAI" localSheetId="12">#REF!</definedName>
    <definedName name="BTHAI" localSheetId="13">#REF!</definedName>
    <definedName name="BTHAI" localSheetId="16">#REF!</definedName>
    <definedName name="BTHAI" localSheetId="18">#REF!</definedName>
    <definedName name="BTHAI" localSheetId="20">#REF!</definedName>
    <definedName name="BTHAI" localSheetId="2">#REF!</definedName>
    <definedName name="BTHAI" localSheetId="7">#REF!</definedName>
    <definedName name="BTHAI">#REF!</definedName>
    <definedName name="BTHAI1" localSheetId="12">#REF!</definedName>
    <definedName name="BTHAI1" localSheetId="13">#REF!</definedName>
    <definedName name="BTHAI1" localSheetId="18">#REF!</definedName>
    <definedName name="BTHAI1">#REF!</definedName>
    <definedName name="BUD" localSheetId="12">#REF!</definedName>
    <definedName name="BUD" localSheetId="13">#REF!</definedName>
    <definedName name="BUD" localSheetId="18">#REF!</definedName>
    <definedName name="BUD">#REF!</definedName>
    <definedName name="CapexTotals" localSheetId="12">#REF!</definedName>
    <definedName name="CapexTotals" localSheetId="13">#REF!</definedName>
    <definedName name="CapexTotals" localSheetId="18">#REF!</definedName>
    <definedName name="CapexTotals">#REF!</definedName>
    <definedName name="CC" localSheetId="12">#REF!</definedName>
    <definedName name="CC" localSheetId="13">#REF!</definedName>
    <definedName name="CC" localSheetId="18">#REF!</definedName>
    <definedName name="CC">#REF!</definedName>
    <definedName name="CF2004V2" localSheetId="12">#REF!</definedName>
    <definedName name="CF2004V2" localSheetId="13">#REF!</definedName>
    <definedName name="CF2004V2" localSheetId="18">#REF!</definedName>
    <definedName name="CF2004V2">#REF!</definedName>
    <definedName name="CF2005V2" localSheetId="12">#REF!</definedName>
    <definedName name="CF2005V2" localSheetId="13">#REF!</definedName>
    <definedName name="CF2005V2" localSheetId="18">#REF!</definedName>
    <definedName name="CF2005V2">#REF!</definedName>
    <definedName name="CF2006V2" localSheetId="12">#REF!</definedName>
    <definedName name="CF2006V2" localSheetId="13">#REF!</definedName>
    <definedName name="CF2006V2" localSheetId="18">#REF!</definedName>
    <definedName name="CF2006V2">#REF!</definedName>
    <definedName name="CF2007V2" localSheetId="12">#REF!</definedName>
    <definedName name="CF2007V2" localSheetId="13">#REF!</definedName>
    <definedName name="CF2007V2" localSheetId="18">#REF!</definedName>
    <definedName name="CF2007V2">#REF!</definedName>
    <definedName name="CF2007V3" localSheetId="12">#REF!</definedName>
    <definedName name="CF2007V3" localSheetId="13">#REF!</definedName>
    <definedName name="CF2007V3" localSheetId="18">#REF!</definedName>
    <definedName name="CF2007V3">#REF!</definedName>
    <definedName name="CF2008V2" localSheetId="12">#REF!</definedName>
    <definedName name="CF2008V2" localSheetId="13">#REF!</definedName>
    <definedName name="CF2008V2" localSheetId="18">#REF!</definedName>
    <definedName name="CF2008V2">#REF!</definedName>
    <definedName name="CFLOW2004" localSheetId="12">#REF!</definedName>
    <definedName name="CFLOW2004" localSheetId="13">#REF!</definedName>
    <definedName name="CFLOW2004" localSheetId="18">#REF!</definedName>
    <definedName name="CFLOW2004">#REF!</definedName>
    <definedName name="CFLOW2005" localSheetId="12">#REF!</definedName>
    <definedName name="CFLOW2005" localSheetId="13">#REF!</definedName>
    <definedName name="CFLOW2005" localSheetId="18">#REF!</definedName>
    <definedName name="CFLOW2005">#REF!</definedName>
    <definedName name="CFLOW2006" localSheetId="12">#REF!</definedName>
    <definedName name="CFLOW2006" localSheetId="13">#REF!</definedName>
    <definedName name="CFLOW2006" localSheetId="18">#REF!</definedName>
    <definedName name="CFLOW2006">#REF!</definedName>
    <definedName name="CFLOW2007" localSheetId="12">#REF!</definedName>
    <definedName name="CFLOW2007" localSheetId="13">#REF!</definedName>
    <definedName name="CFLOW2007" localSheetId="18">#REF!</definedName>
    <definedName name="CFLOW2007">#REF!</definedName>
    <definedName name="CFLOW2008" localSheetId="12">#REF!</definedName>
    <definedName name="CFLOW2008" localSheetId="13">#REF!</definedName>
    <definedName name="CFLOW2008" localSheetId="18">#REF!</definedName>
    <definedName name="CFLOW2008">#REF!</definedName>
    <definedName name="ChoosePic" localSheetId="0">INDEX(PicTable,#REF!)</definedName>
    <definedName name="ChoosePic" localSheetId="10">INDEX(PicTable,#REF!)</definedName>
    <definedName name="ChoosePic" localSheetId="12">INDEX(PicTable,#REF!)</definedName>
    <definedName name="ChoosePic" localSheetId="13">INDEX(PicTable,#REF!)</definedName>
    <definedName name="ChoosePic" localSheetId="14">INDEX(PicTable,#REF!)</definedName>
    <definedName name="ChoosePic" localSheetId="16">INDEX([0]!PicTable,#REF!)</definedName>
    <definedName name="ChoosePic" localSheetId="18">INDEX(PicTable,#REF!)</definedName>
    <definedName name="ChoosePic" localSheetId="1">INDEX([0]!PicTable,#REF!)</definedName>
    <definedName name="ChoosePic" localSheetId="19">INDEX(PicTable,#REF!)</definedName>
    <definedName name="ChoosePic" localSheetId="20">INDEX(PicTable,#REF!)</definedName>
    <definedName name="ChoosePic" localSheetId="21">INDEX([0]!PicTable,#REF!)</definedName>
    <definedName name="ChoosePic" localSheetId="22">INDEX([0]!PicTable,#REF!)</definedName>
    <definedName name="ChoosePic" localSheetId="2">INDEX(PicTable,#REF!)</definedName>
    <definedName name="ChoosePic" localSheetId="5">INDEX([0]!PicTable,#REF!)</definedName>
    <definedName name="ChoosePic" localSheetId="6">INDEX(PicTable,#REF!)</definedName>
    <definedName name="ChoosePic" localSheetId="7">INDEX(PicTable,#REF!)</definedName>
    <definedName name="ChoosePic">INDEX(PicTable,#REF!)</definedName>
    <definedName name="CIA" localSheetId="0">[9]งบดุล!#REF!</definedName>
    <definedName name="CIA" localSheetId="12">[9]งบดุล!#REF!</definedName>
    <definedName name="CIA" localSheetId="14">[9]งบดุล!#REF!</definedName>
    <definedName name="CIA" localSheetId="16">[9]งบดุล!#REF!</definedName>
    <definedName name="CIA" localSheetId="18">[9]งบดุล!#REF!</definedName>
    <definedName name="CIA" localSheetId="20">[9]งบดุล!#REF!</definedName>
    <definedName name="CIA" localSheetId="2">[9]งบดุล!#REF!</definedName>
    <definedName name="CIA" localSheetId="7">[9]งบดุล!#REF!</definedName>
    <definedName name="CIA">[9]งบดุล!#REF!</definedName>
    <definedName name="CLIENT_NAME">'[10]Iron Curtain Method'!$F$3</definedName>
    <definedName name="Co_Name" localSheetId="0">#REF!</definedName>
    <definedName name="Co_Name" localSheetId="12">#REF!</definedName>
    <definedName name="Co_Name" localSheetId="13">#REF!</definedName>
    <definedName name="Co_Name" localSheetId="14">#REF!</definedName>
    <definedName name="Co_Name" localSheetId="16">#REF!</definedName>
    <definedName name="Co_Name" localSheetId="18">#REF!</definedName>
    <definedName name="Co_Name" localSheetId="20">#REF!</definedName>
    <definedName name="Co_Name" localSheetId="2">#REF!</definedName>
    <definedName name="Co_Name" localSheetId="7">#REF!</definedName>
    <definedName name="Co_Name">#REF!</definedName>
    <definedName name="CODE" localSheetId="0">#REF!</definedName>
    <definedName name="CODE" localSheetId="12">#REF!</definedName>
    <definedName name="CODE" localSheetId="13">#REF!</definedName>
    <definedName name="CODE" localSheetId="16">#REF!</definedName>
    <definedName name="CODE" localSheetId="18">#REF!</definedName>
    <definedName name="CODE" localSheetId="20">#REF!</definedName>
    <definedName name="CODE" localSheetId="2">#REF!</definedName>
    <definedName name="CODE" localSheetId="7">#REF!</definedName>
    <definedName name="CODE">#REF!</definedName>
    <definedName name="CompareAssets" localSheetId="0">#REF!</definedName>
    <definedName name="CompareAssets" localSheetId="12">#REF!</definedName>
    <definedName name="CompareAssets" localSheetId="13">#REF!</definedName>
    <definedName name="CompareAssets" localSheetId="16">#REF!</definedName>
    <definedName name="CompareAssets" localSheetId="18">#REF!</definedName>
    <definedName name="CompareAssets" localSheetId="20">#REF!</definedName>
    <definedName name="CompareAssets" localSheetId="2">#REF!</definedName>
    <definedName name="CompareAssets" localSheetId="7">#REF!</definedName>
    <definedName name="CompareAssets">#REF!</definedName>
    <definedName name="CONG35">[11]SOR!$G$8</definedName>
    <definedName name="COST" localSheetId="0">#REF!</definedName>
    <definedName name="COST" localSheetId="12">#REF!</definedName>
    <definedName name="COST" localSheetId="13">#REF!</definedName>
    <definedName name="COST" localSheetId="14">#REF!</definedName>
    <definedName name="COST" localSheetId="16">#REF!</definedName>
    <definedName name="COST" localSheetId="18">#REF!</definedName>
    <definedName name="COST" localSheetId="20">#REF!</definedName>
    <definedName name="COST" localSheetId="2">#REF!</definedName>
    <definedName name="COST" localSheetId="7">#REF!</definedName>
    <definedName name="COST">#REF!</definedName>
    <definedName name="costh" localSheetId="0">#REF!</definedName>
    <definedName name="costh" localSheetId="12">#REF!</definedName>
    <definedName name="costh" localSheetId="13">#REF!</definedName>
    <definedName name="costh" localSheetId="16">#REF!</definedName>
    <definedName name="costh" localSheetId="18">#REF!</definedName>
    <definedName name="costh" localSheetId="20">#REF!</definedName>
    <definedName name="costh" localSheetId="2">#REF!</definedName>
    <definedName name="costh" localSheetId="7">#REF!</definedName>
    <definedName name="costh">#REF!</definedName>
    <definedName name="costh1" localSheetId="0">#REF!</definedName>
    <definedName name="costh1" localSheetId="12">#REF!</definedName>
    <definedName name="costh1" localSheetId="13">#REF!</definedName>
    <definedName name="costh1" localSheetId="16">#REF!</definedName>
    <definedName name="costh1" localSheetId="18">#REF!</definedName>
    <definedName name="costh1" localSheetId="20">#REF!</definedName>
    <definedName name="costh1" localSheetId="2">#REF!</definedName>
    <definedName name="costh1" localSheetId="7">#REF!</definedName>
    <definedName name="costh1">#REF!</definedName>
    <definedName name="costh2" localSheetId="12">#REF!</definedName>
    <definedName name="costh2" localSheetId="13">#REF!</definedName>
    <definedName name="costh2" localSheetId="18">#REF!</definedName>
    <definedName name="costh2">#REF!</definedName>
    <definedName name="costh3" localSheetId="12">#REF!</definedName>
    <definedName name="costh3" localSheetId="13">#REF!</definedName>
    <definedName name="costh3" localSheetId="18">#REF!</definedName>
    <definedName name="costh3">#REF!</definedName>
    <definedName name="costnew" localSheetId="12">#REF!</definedName>
    <definedName name="costnew" localSheetId="13">#REF!</definedName>
    <definedName name="costnew" localSheetId="18">#REF!</definedName>
    <definedName name="costnew">#REF!</definedName>
    <definedName name="cr_cust_sum_transfer_sheet1">[12]Sheet1!#REF!</definedName>
    <definedName name="cr_se_ed_q2_45_q1_45_bs" localSheetId="0">#REF!</definedName>
    <definedName name="cr_se_ed_q2_45_q1_45_bs" localSheetId="12">#REF!</definedName>
    <definedName name="cr_se_ed_q2_45_q1_45_bs" localSheetId="13">#REF!</definedName>
    <definedName name="cr_se_ed_q2_45_q1_45_bs" localSheetId="14">#REF!</definedName>
    <definedName name="cr_se_ed_q2_45_q1_45_bs" localSheetId="16">#REF!</definedName>
    <definedName name="cr_se_ed_q2_45_q1_45_bs" localSheetId="18">#REF!</definedName>
    <definedName name="cr_se_ed_q2_45_q1_45_bs" localSheetId="20">#REF!</definedName>
    <definedName name="cr_se_ed_q2_45_q1_45_bs" localSheetId="2">#REF!</definedName>
    <definedName name="cr_se_ed_q2_45_q1_45_bs" localSheetId="7">#REF!</definedName>
    <definedName name="cr_se_ed_q2_45_q1_45_bs">#REF!</definedName>
    <definedName name="CRR_PRINT" localSheetId="0">#REF!</definedName>
    <definedName name="CRR_PRINT" localSheetId="12">#REF!</definedName>
    <definedName name="CRR_PRINT" localSheetId="13">#REF!</definedName>
    <definedName name="CRR_PRINT" localSheetId="16">#REF!</definedName>
    <definedName name="CRR_PRINT" localSheetId="18">#REF!</definedName>
    <definedName name="CRR_PRINT" localSheetId="20">#REF!</definedName>
    <definedName name="CRR_PRINT" localSheetId="2">#REF!</definedName>
    <definedName name="CRR_PRINT" localSheetId="7">#REF!</definedName>
    <definedName name="CRR_PRINT">#REF!</definedName>
    <definedName name="Current_Period" localSheetId="0">#REF!</definedName>
    <definedName name="Current_Period" localSheetId="12">#REF!</definedName>
    <definedName name="Current_Period" localSheetId="13">#REF!</definedName>
    <definedName name="Current_Period" localSheetId="16">#REF!</definedName>
    <definedName name="Current_Period" localSheetId="18">#REF!</definedName>
    <definedName name="Current_Period" localSheetId="20">#REF!</definedName>
    <definedName name="Current_Period" localSheetId="2">#REF!</definedName>
    <definedName name="Current_Period" localSheetId="7">#REF!</definedName>
    <definedName name="Current_Period">#REF!</definedName>
    <definedName name="CURRENT_PRINT" localSheetId="12">#REF!</definedName>
    <definedName name="CURRENT_PRINT" localSheetId="13">#REF!</definedName>
    <definedName name="CURRENT_PRINT" localSheetId="18">#REF!</definedName>
    <definedName name="CURRENT_PRINT">#REF!</definedName>
    <definedName name="d" localSheetId="12">#REF!</definedName>
    <definedName name="d" localSheetId="13">#REF!</definedName>
    <definedName name="d" localSheetId="18">#REF!</definedName>
    <definedName name="d">#REF!</definedName>
    <definedName name="DAILY_KK1" localSheetId="12">#REF!</definedName>
    <definedName name="DAILY_KK1" localSheetId="13">#REF!</definedName>
    <definedName name="DAILY_KK1" localSheetId="18">#REF!</definedName>
    <definedName name="DAILY_KK1">#REF!</definedName>
    <definedName name="DATA">[13]DATA!$A$3:$P$888</definedName>
    <definedName name="DATA1" localSheetId="0">#REF!</definedName>
    <definedName name="DATA1" localSheetId="12">#REF!</definedName>
    <definedName name="DATA1" localSheetId="13">#REF!</definedName>
    <definedName name="DATA1" localSheetId="14">#REF!</definedName>
    <definedName name="DATA1" localSheetId="16">#REF!</definedName>
    <definedName name="DATA1" localSheetId="18">#REF!</definedName>
    <definedName name="DATA1" localSheetId="20">#REF!</definedName>
    <definedName name="DATA1" localSheetId="2">#REF!</definedName>
    <definedName name="DATA1" localSheetId="7">#REF!</definedName>
    <definedName name="DATA1">#REF!</definedName>
    <definedName name="DATA2" localSheetId="0">#REF!</definedName>
    <definedName name="DATA2" localSheetId="12">#REF!</definedName>
    <definedName name="DATA2" localSheetId="13">#REF!</definedName>
    <definedName name="DATA2" localSheetId="16">#REF!</definedName>
    <definedName name="DATA2" localSheetId="18">#REF!</definedName>
    <definedName name="DATA2" localSheetId="20">#REF!</definedName>
    <definedName name="DATA2" localSheetId="2">#REF!</definedName>
    <definedName name="DATA2" localSheetId="7">#REF!</definedName>
    <definedName name="DATA2">#REF!</definedName>
    <definedName name="DATA3" localSheetId="0">#REF!</definedName>
    <definedName name="DATA3" localSheetId="12">#REF!</definedName>
    <definedName name="DATA3" localSheetId="13">#REF!</definedName>
    <definedName name="DATA3" localSheetId="16">#REF!</definedName>
    <definedName name="DATA3" localSheetId="18">#REF!</definedName>
    <definedName name="DATA3" localSheetId="20">#REF!</definedName>
    <definedName name="DATA3" localSheetId="2">#REF!</definedName>
    <definedName name="DATA3" localSheetId="7">#REF!</definedName>
    <definedName name="DATA3">#REF!</definedName>
    <definedName name="DATA4" localSheetId="12">#REF!</definedName>
    <definedName name="DATA4" localSheetId="13">#REF!</definedName>
    <definedName name="DATA4" localSheetId="18">#REF!</definedName>
    <definedName name="DATA4">#REF!</definedName>
    <definedName name="DATA5" localSheetId="12">#REF!</definedName>
    <definedName name="DATA5" localSheetId="13">#REF!</definedName>
    <definedName name="DATA5" localSheetId="18">#REF!</definedName>
    <definedName name="DATA5">#REF!</definedName>
    <definedName name="DATA6" localSheetId="12">#REF!</definedName>
    <definedName name="DATA6" localSheetId="13">#REF!</definedName>
    <definedName name="DATA6" localSheetId="18">#REF!</definedName>
    <definedName name="DATA6">#REF!</definedName>
    <definedName name="DATA7" localSheetId="12">#REF!</definedName>
    <definedName name="DATA7" localSheetId="13">#REF!</definedName>
    <definedName name="DATA7" localSheetId="18">#REF!</definedName>
    <definedName name="DATA7">#REF!</definedName>
    <definedName name="DATA8" localSheetId="12">#REF!</definedName>
    <definedName name="DATA8" localSheetId="13">#REF!</definedName>
    <definedName name="DATA8" localSheetId="18">#REF!</definedName>
    <definedName name="DATA8">#REF!</definedName>
    <definedName name="_xlnm.Database" localSheetId="12">#REF!</definedName>
    <definedName name="_xlnm.Database" localSheetId="13">#REF!</definedName>
    <definedName name="_xlnm.Database" localSheetId="18">#REF!</definedName>
    <definedName name="_xlnm.Database">#REF!</definedName>
    <definedName name="dd" localSheetId="12">#REF!</definedName>
    <definedName name="dd" localSheetId="13">#REF!</definedName>
    <definedName name="dd" localSheetId="18">#REF!</definedName>
    <definedName name="dd">#REF!</definedName>
    <definedName name="dds" localSheetId="12">#REF!</definedName>
    <definedName name="dds" localSheetId="13">#REF!</definedName>
    <definedName name="dds" localSheetId="18">#REF!</definedName>
    <definedName name="dds">#REF!</definedName>
    <definedName name="dec">[9]งบดุล!#REF!</definedName>
    <definedName name="Detail" localSheetId="0">#REF!</definedName>
    <definedName name="Detail" localSheetId="12">#REF!</definedName>
    <definedName name="Detail" localSheetId="13">#REF!</definedName>
    <definedName name="Detail" localSheetId="14">#REF!</definedName>
    <definedName name="Detail" localSheetId="16">#REF!</definedName>
    <definedName name="Detail" localSheetId="18">#REF!</definedName>
    <definedName name="Detail" localSheetId="20">#REF!</definedName>
    <definedName name="Detail" localSheetId="2">#REF!</definedName>
    <definedName name="Detail" localSheetId="7">#REF!</definedName>
    <definedName name="Detail">#REF!</definedName>
    <definedName name="dfd" localSheetId="0">#REF!</definedName>
    <definedName name="dfd" localSheetId="12">#REF!</definedName>
    <definedName name="dfd" localSheetId="13">#REF!</definedName>
    <definedName name="dfd" localSheetId="16">#REF!</definedName>
    <definedName name="dfd" localSheetId="18">#REF!</definedName>
    <definedName name="dfd" localSheetId="20">#REF!</definedName>
    <definedName name="dfd" localSheetId="2">#REF!</definedName>
    <definedName name="dfd" localSheetId="7">#REF!</definedName>
    <definedName name="dfd">#REF!</definedName>
    <definedName name="dfdfdfe" localSheetId="0">#REF!</definedName>
    <definedName name="dfdfdfe" localSheetId="12">#REF!</definedName>
    <definedName name="dfdfdfe" localSheetId="13">#REF!</definedName>
    <definedName name="dfdfdfe" localSheetId="16">#REF!</definedName>
    <definedName name="dfdfdfe" localSheetId="18">#REF!</definedName>
    <definedName name="dfdfdfe" localSheetId="20">#REF!</definedName>
    <definedName name="dfdfdfe" localSheetId="2">#REF!</definedName>
    <definedName name="dfdfdfe" localSheetId="7">#REF!</definedName>
    <definedName name="dfdfdfe">#REF!</definedName>
    <definedName name="dfh" localSheetId="0">[14]งบกำไรขาดทุน!#REF!</definedName>
    <definedName name="dfh" localSheetId="16">[14]งบกำไรขาดทุน!#REF!</definedName>
    <definedName name="dfh" localSheetId="18">[15]งบกำไรขาดทุน!#REF!</definedName>
    <definedName name="dfh" localSheetId="20">[14]งบกำไรขาดทุน!#REF!</definedName>
    <definedName name="dfh" localSheetId="2">[14]งบกำไรขาดทุน!#REF!</definedName>
    <definedName name="dfh" localSheetId="7">[15]งบกำไรขาดทุน!#REF!</definedName>
    <definedName name="dfh">[14]งบกำไรขาดทุน!#REF!</definedName>
    <definedName name="dgfhj" localSheetId="0">#REF!</definedName>
    <definedName name="dgfhj" localSheetId="12">#REF!</definedName>
    <definedName name="dgfhj" localSheetId="13">#REF!</definedName>
    <definedName name="dgfhj" localSheetId="14">#REF!</definedName>
    <definedName name="dgfhj" localSheetId="16">#REF!</definedName>
    <definedName name="dgfhj" localSheetId="18">#REF!</definedName>
    <definedName name="dgfhj" localSheetId="20">#REF!</definedName>
    <definedName name="dgfhj" localSheetId="2">#REF!</definedName>
    <definedName name="dgfhj" localSheetId="7">#REF!</definedName>
    <definedName name="dgfhj">#REF!</definedName>
    <definedName name="DOC" localSheetId="0">#REF!</definedName>
    <definedName name="DOC" localSheetId="12">#REF!</definedName>
    <definedName name="DOC" localSheetId="13">#REF!</definedName>
    <definedName name="DOC" localSheetId="16">#REF!</definedName>
    <definedName name="DOC" localSheetId="18">#REF!</definedName>
    <definedName name="DOC" localSheetId="20">#REF!</definedName>
    <definedName name="DOC" localSheetId="2">#REF!</definedName>
    <definedName name="DOC" localSheetId="7">#REF!</definedName>
    <definedName name="DOC">#REF!</definedName>
    <definedName name="dsgdg" localSheetId="0">[16]งบกำไรขาดทุน!#REF!</definedName>
    <definedName name="dsgdg" localSheetId="16">[16]งบกำไรขาดทุน!#REF!</definedName>
    <definedName name="dsgdg" localSheetId="18">[16]งบกำไรขาดทุน!#REF!</definedName>
    <definedName name="dsgdg" localSheetId="20">[16]งบกำไรขาดทุน!#REF!</definedName>
    <definedName name="dsgdg" localSheetId="2">[16]งบกำไรขาดทุน!#REF!</definedName>
    <definedName name="dsgdg" localSheetId="7">[16]งบกำไรขาดทุน!#REF!</definedName>
    <definedName name="dsgdg">[16]งบกำไรขาดทุน!#REF!</definedName>
    <definedName name="DVF" localSheetId="0">#REF!</definedName>
    <definedName name="DVF" localSheetId="12">#REF!</definedName>
    <definedName name="DVF" localSheetId="13">#REF!</definedName>
    <definedName name="DVF" localSheetId="14">#REF!</definedName>
    <definedName name="DVF" localSheetId="16">#REF!</definedName>
    <definedName name="DVF" localSheetId="18">#REF!</definedName>
    <definedName name="DVF" localSheetId="20">#REF!</definedName>
    <definedName name="DVF" localSheetId="2">#REF!</definedName>
    <definedName name="DVF" localSheetId="7">#REF!</definedName>
    <definedName name="DVF">#REF!</definedName>
    <definedName name="e3wfd" localSheetId="0">INDEX([17]!PicTable,#REF!)</definedName>
    <definedName name="e3wfd" localSheetId="12">INDEX([18]!PicTable,#REF!)</definedName>
    <definedName name="e3wfd" localSheetId="13">INDEX([18]!PicTable,#REF!)</definedName>
    <definedName name="e3wfd" localSheetId="14">INDEX([18]!PicTable,#REF!)</definedName>
    <definedName name="e3wfd" localSheetId="16">INDEX([17]!PicTable,#REF!)</definedName>
    <definedName name="e3wfd" localSheetId="18">INDEX([19]!PicTable,#REF!)</definedName>
    <definedName name="e3wfd" localSheetId="20">INDEX([20]!PicTable,#REF!)</definedName>
    <definedName name="e3wfd" localSheetId="2">INDEX([17]!PicTable,#REF!)</definedName>
    <definedName name="e3wfd" localSheetId="7">INDEX([17]!PicTable,#REF!)</definedName>
    <definedName name="e3wfd">INDEX([17]!PicTable,#REF!)</definedName>
    <definedName name="ee" localSheetId="0">#REF!</definedName>
    <definedName name="ee" localSheetId="12">#REF!</definedName>
    <definedName name="ee" localSheetId="13">#REF!</definedName>
    <definedName name="ee" localSheetId="14">#REF!</definedName>
    <definedName name="ee" localSheetId="16">#REF!</definedName>
    <definedName name="ee" localSheetId="18">#REF!</definedName>
    <definedName name="ee" localSheetId="20">#REF!</definedName>
    <definedName name="ee" localSheetId="2">#REF!</definedName>
    <definedName name="ee" localSheetId="7">#REF!</definedName>
    <definedName name="ee">#REF!</definedName>
    <definedName name="ew" localSheetId="0">#REF!</definedName>
    <definedName name="ew" localSheetId="12">#REF!</definedName>
    <definedName name="ew" localSheetId="13">#REF!</definedName>
    <definedName name="ew" localSheetId="16">#REF!</definedName>
    <definedName name="ew" localSheetId="18">#REF!</definedName>
    <definedName name="ew" localSheetId="20">#REF!</definedName>
    <definedName name="ew" localSheetId="2">#REF!</definedName>
    <definedName name="ew" localSheetId="7">#REF!</definedName>
    <definedName name="ew">#REF!</definedName>
    <definedName name="Excel_BuiltIn_Print_Area" localSheetId="0">#REF!</definedName>
    <definedName name="Excel_BuiltIn_Print_Area" localSheetId="12">#REF!</definedName>
    <definedName name="Excel_BuiltIn_Print_Area" localSheetId="13">#REF!</definedName>
    <definedName name="Excel_BuiltIn_Print_Area" localSheetId="16">#REF!</definedName>
    <definedName name="Excel_BuiltIn_Print_Area" localSheetId="18">#REF!</definedName>
    <definedName name="Excel_BuiltIn_Print_Area" localSheetId="20">#REF!</definedName>
    <definedName name="Excel_BuiltIn_Print_Area" localSheetId="2">#REF!</definedName>
    <definedName name="Excel_BuiltIn_Print_Area" localSheetId="7">#REF!</definedName>
    <definedName name="Excel_BuiltIn_Print_Area">#REF!</definedName>
    <definedName name="Excel_BuiltIn_Print_Area_30" localSheetId="0">[21]I!#REF!</definedName>
    <definedName name="Excel_BuiltIn_Print_Area_30" localSheetId="16">[21]I!#REF!</definedName>
    <definedName name="Excel_BuiltIn_Print_Area_30" localSheetId="18">[21]I!#REF!</definedName>
    <definedName name="Excel_BuiltIn_Print_Area_30" localSheetId="20">[21]I!#REF!</definedName>
    <definedName name="Excel_BuiltIn_Print_Area_30" localSheetId="2">[21]I!#REF!</definedName>
    <definedName name="Excel_BuiltIn_Print_Area_30" localSheetId="7">[21]I!#REF!</definedName>
    <definedName name="Excel_BuiltIn_Print_Area_30">[21]I!#REF!</definedName>
    <definedName name="Excel_BuiltIn_Print_Area_36">"$#REF!.$A$1:$I$80"</definedName>
    <definedName name="Excel_BuiltIn_Print_Area_5" localSheetId="0">#REF!</definedName>
    <definedName name="Excel_BuiltIn_Print_Area_5" localSheetId="12">#REF!</definedName>
    <definedName name="Excel_BuiltIn_Print_Area_5" localSheetId="13">#REF!</definedName>
    <definedName name="Excel_BuiltIn_Print_Area_5" localSheetId="14">#REF!</definedName>
    <definedName name="Excel_BuiltIn_Print_Area_5" localSheetId="16">#REF!</definedName>
    <definedName name="Excel_BuiltIn_Print_Area_5" localSheetId="18">#REF!</definedName>
    <definedName name="Excel_BuiltIn_Print_Area_5" localSheetId="20">#REF!</definedName>
    <definedName name="Excel_BuiltIn_Print_Area_5" localSheetId="2">#REF!</definedName>
    <definedName name="Excel_BuiltIn_Print_Area_5" localSheetId="7">#REF!</definedName>
    <definedName name="Excel_BuiltIn_Print_Area_5">#REF!</definedName>
    <definedName name="Excel_BuiltIn_Print_Titles_4_1" localSheetId="0">#REF!</definedName>
    <definedName name="Excel_BuiltIn_Print_Titles_4_1" localSheetId="12">#REF!</definedName>
    <definedName name="Excel_BuiltIn_Print_Titles_4_1" localSheetId="13">#REF!</definedName>
    <definedName name="Excel_BuiltIn_Print_Titles_4_1" localSheetId="16">#REF!</definedName>
    <definedName name="Excel_BuiltIn_Print_Titles_4_1" localSheetId="18">#REF!</definedName>
    <definedName name="Excel_BuiltIn_Print_Titles_4_1" localSheetId="20">#REF!</definedName>
    <definedName name="Excel_BuiltIn_Print_Titles_4_1" localSheetId="2">#REF!</definedName>
    <definedName name="Excel_BuiltIn_Print_Titles_4_1" localSheetId="7">#REF!</definedName>
    <definedName name="Excel_BuiltIn_Print_Titles_4_1">#REF!</definedName>
    <definedName name="f" localSheetId="0">#REF!</definedName>
    <definedName name="f" localSheetId="12">#REF!</definedName>
    <definedName name="f" localSheetId="13">#REF!</definedName>
    <definedName name="f" localSheetId="16">#REF!</definedName>
    <definedName name="f" localSheetId="18">#REF!</definedName>
    <definedName name="f" localSheetId="20">#REF!</definedName>
    <definedName name="f" localSheetId="2">#REF!</definedName>
    <definedName name="f" localSheetId="7">#REF!</definedName>
    <definedName name="f">#REF!</definedName>
    <definedName name="faid">[22]รายละเอียดทรัพย์สิน!$A$5:$A$124</definedName>
    <definedName name="FAS" localSheetId="0">#REF!</definedName>
    <definedName name="FAS" localSheetId="12">#REF!</definedName>
    <definedName name="FAS" localSheetId="13">#REF!</definedName>
    <definedName name="FAS" localSheetId="14">#REF!</definedName>
    <definedName name="FAS" localSheetId="16">#REF!</definedName>
    <definedName name="FAS" localSheetId="18">#REF!</definedName>
    <definedName name="FAS" localSheetId="20">#REF!</definedName>
    <definedName name="FAS" localSheetId="2">#REF!</definedName>
    <definedName name="FAS" localSheetId="7">#REF!</definedName>
    <definedName name="FAS">#REF!</definedName>
    <definedName name="ff" localSheetId="0">#REF!</definedName>
    <definedName name="ff" localSheetId="12">#REF!</definedName>
    <definedName name="ff" localSheetId="13">#REF!</definedName>
    <definedName name="ff" localSheetId="16">#REF!</definedName>
    <definedName name="ff" localSheetId="18">#REF!</definedName>
    <definedName name="ff" localSheetId="20">#REF!</definedName>
    <definedName name="ff" localSheetId="2">#REF!</definedName>
    <definedName name="ff" localSheetId="7">#REF!</definedName>
    <definedName name="ff">#REF!</definedName>
    <definedName name="fffr" localSheetId="0">#REF!</definedName>
    <definedName name="fffr" localSheetId="12">#REF!</definedName>
    <definedName name="fffr" localSheetId="13">#REF!</definedName>
    <definedName name="fffr" localSheetId="16">#REF!</definedName>
    <definedName name="fffr" localSheetId="18">#REF!</definedName>
    <definedName name="fffr" localSheetId="20">#REF!</definedName>
    <definedName name="fffr" localSheetId="2">#REF!</definedName>
    <definedName name="fffr" localSheetId="7">#REF!</definedName>
    <definedName name="fffr">#REF!</definedName>
    <definedName name="First_date" localSheetId="12">#REF!</definedName>
    <definedName name="First_date" localSheetId="13">#REF!</definedName>
    <definedName name="First_date" localSheetId="18">#REF!</definedName>
    <definedName name="First_date">#REF!</definedName>
    <definedName name="First_day" localSheetId="12">#REF!</definedName>
    <definedName name="First_day" localSheetId="13">#REF!</definedName>
    <definedName name="First_day" localSheetId="18">#REF!</definedName>
    <definedName name="First_day">#REF!</definedName>
    <definedName name="First_Period" localSheetId="12">#REF!</definedName>
    <definedName name="First_Period" localSheetId="13">#REF!</definedName>
    <definedName name="First_Period" localSheetId="18">#REF!</definedName>
    <definedName name="First_Period">#REF!</definedName>
    <definedName name="follow" localSheetId="12">#REF!</definedName>
    <definedName name="follow" localSheetId="13">#REF!</definedName>
    <definedName name="follow" localSheetId="18">#REF!</definedName>
    <definedName name="follow">#REF!</definedName>
    <definedName name="FWK">[11]SOR!$G$9</definedName>
    <definedName name="gghhj" localSheetId="0">#REF!</definedName>
    <definedName name="gghhj" localSheetId="12">#REF!</definedName>
    <definedName name="gghhj" localSheetId="13">#REF!</definedName>
    <definedName name="gghhj" localSheetId="14">#REF!</definedName>
    <definedName name="gghhj" localSheetId="16">#REF!</definedName>
    <definedName name="gghhj" localSheetId="18">#REF!</definedName>
    <definedName name="gghhj" localSheetId="20">#REF!</definedName>
    <definedName name="gghhj" localSheetId="2">#REF!</definedName>
    <definedName name="gghhj" localSheetId="7">#REF!</definedName>
    <definedName name="gghhj">#REF!</definedName>
    <definedName name="ghy" localSheetId="0">#REF!</definedName>
    <definedName name="ghy" localSheetId="12">#REF!</definedName>
    <definedName name="ghy" localSheetId="13">#REF!</definedName>
    <definedName name="ghy" localSheetId="16">#REF!</definedName>
    <definedName name="ghy" localSheetId="18">#REF!</definedName>
    <definedName name="ghy" localSheetId="20">#REF!</definedName>
    <definedName name="ghy" localSheetId="2">#REF!</definedName>
    <definedName name="ghy" localSheetId="7">#REF!</definedName>
    <definedName name="ghy">#REF!</definedName>
    <definedName name="GM" localSheetId="0">'[23]พ.ย.46-ม.ค.47'!#REF!</definedName>
    <definedName name="GM" localSheetId="16">'[23]พ.ย.46-ม.ค.47'!#REF!</definedName>
    <definedName name="GM" localSheetId="18">'[23]พ.ย.46-ม.ค.47'!#REF!</definedName>
    <definedName name="GM" localSheetId="20">'[23]พ.ย.46-ม.ค.47'!#REF!</definedName>
    <definedName name="GM" localSheetId="2">'[23]พ.ย.46-ม.ค.47'!#REF!</definedName>
    <definedName name="GM" localSheetId="7">'[23]พ.ย.46-ม.ค.47'!#REF!</definedName>
    <definedName name="GM">'[23]พ.ย.46-ม.ค.47'!#REF!</definedName>
    <definedName name="GP_0811" localSheetId="0">#REF!</definedName>
    <definedName name="GP_0811" localSheetId="12">#REF!</definedName>
    <definedName name="GP_0811" localSheetId="13">#REF!</definedName>
    <definedName name="GP_0811" localSheetId="14">#REF!</definedName>
    <definedName name="GP_0811" localSheetId="16">#REF!</definedName>
    <definedName name="GP_0811" localSheetId="18">#REF!</definedName>
    <definedName name="GP_0811" localSheetId="20">#REF!</definedName>
    <definedName name="GP_0811" localSheetId="2">#REF!</definedName>
    <definedName name="GP_0811" localSheetId="7">#REF!</definedName>
    <definedName name="GP_0811">#REF!</definedName>
    <definedName name="GP_Analysis" localSheetId="0">#REF!</definedName>
    <definedName name="GP_Analysis" localSheetId="12">#REF!</definedName>
    <definedName name="GP_Analysis" localSheetId="13">#REF!</definedName>
    <definedName name="GP_Analysis" localSheetId="16">#REF!</definedName>
    <definedName name="GP_Analysis" localSheetId="18">#REF!</definedName>
    <definedName name="GP_Analysis" localSheetId="20">#REF!</definedName>
    <definedName name="GP_Analysis" localSheetId="2">#REF!</definedName>
    <definedName name="GP_Analysis" localSheetId="7">#REF!</definedName>
    <definedName name="GP_Analysis">#REF!</definedName>
    <definedName name="GP_GROUP" localSheetId="0">#REF!</definedName>
    <definedName name="GP_GROUP" localSheetId="12">#REF!</definedName>
    <definedName name="GP_GROUP" localSheetId="13">#REF!</definedName>
    <definedName name="GP_GROUP" localSheetId="16">#REF!</definedName>
    <definedName name="GP_GROUP" localSheetId="18">#REF!</definedName>
    <definedName name="GP_GROUP" localSheetId="20">#REF!</definedName>
    <definedName name="GP_GROUP" localSheetId="2">#REF!</definedName>
    <definedName name="GP_GROUP" localSheetId="7">#REF!</definedName>
    <definedName name="GP_GROUP">#REF!</definedName>
    <definedName name="hlmk" localSheetId="12">#REF!</definedName>
    <definedName name="hlmk" localSheetId="13">#REF!</definedName>
    <definedName name="hlmk" localSheetId="18">#REF!</definedName>
    <definedName name="hlmk">#REF!</definedName>
    <definedName name="house">[24]Assumption!$J$1:$Q$37</definedName>
    <definedName name="house_price" localSheetId="0">#REF!</definedName>
    <definedName name="house_price" localSheetId="12">#REF!</definedName>
    <definedName name="house_price" localSheetId="13">#REF!</definedName>
    <definedName name="house_price" localSheetId="14">#REF!</definedName>
    <definedName name="house_price" localSheetId="16">#REF!</definedName>
    <definedName name="house_price" localSheetId="18">#REF!</definedName>
    <definedName name="house_price" localSheetId="20">#REF!</definedName>
    <definedName name="house_price" localSheetId="2">#REF!</definedName>
    <definedName name="house_price" localSheetId="7">#REF!</definedName>
    <definedName name="house_price">#REF!</definedName>
    <definedName name="House1" localSheetId="0">#REF!</definedName>
    <definedName name="House1" localSheetId="12">#REF!</definedName>
    <definedName name="House1" localSheetId="13">#REF!</definedName>
    <definedName name="House1" localSheetId="16">#REF!</definedName>
    <definedName name="House1" localSheetId="18">#REF!</definedName>
    <definedName name="House1" localSheetId="20">#REF!</definedName>
    <definedName name="House1" localSheetId="2">#REF!</definedName>
    <definedName name="House1" localSheetId="7">#REF!</definedName>
    <definedName name="House1">#REF!</definedName>
    <definedName name="HTML_CodePage" hidden="1">874</definedName>
    <definedName name="HTML_Control" localSheetId="0" hidden="1">{"'SCBMF'!$A$1:$I$51","'SCBDA'!$A$1:$I$45","'SCBBA'!$A$1:$I$37"}</definedName>
    <definedName name="HTML_Control" localSheetId="10" hidden="1">{"'SCBMF'!$A$1:$I$51","'SCBDA'!$A$1:$I$45","'SCBBA'!$A$1:$I$37"}</definedName>
    <definedName name="HTML_Control" localSheetId="12" hidden="1">{"'SCBMF'!$A$1:$I$51","'SCBDA'!$A$1:$I$45","'SCBBA'!$A$1:$I$37"}</definedName>
    <definedName name="HTML_Control" localSheetId="13" hidden="1">{"'SCBMF'!$A$1:$I$51","'SCBDA'!$A$1:$I$45","'SCBBA'!$A$1:$I$37"}</definedName>
    <definedName name="HTML_Control" localSheetId="14" hidden="1">{"'SCBMF'!$A$1:$I$51","'SCBDA'!$A$1:$I$45","'SCBBA'!$A$1:$I$37"}</definedName>
    <definedName name="HTML_Control" localSheetId="16" hidden="1">{"'SCBMF'!$A$1:$I$51","'SCBDA'!$A$1:$I$45","'SCBBA'!$A$1:$I$37"}</definedName>
    <definedName name="HTML_Control" localSheetId="18" hidden="1">{"'SCBMF'!$A$1:$I$51","'SCBDA'!$A$1:$I$45","'SCBBA'!$A$1:$I$37"}</definedName>
    <definedName name="HTML_Control" localSheetId="1" hidden="1">{"'SCBMF'!$A$1:$I$51","'SCBDA'!$A$1:$I$45","'SCBBA'!$A$1:$I$37"}</definedName>
    <definedName name="HTML_Control" localSheetId="19" hidden="1">{"'SCBMF'!$A$1:$I$51","'SCBDA'!$A$1:$I$45","'SCBBA'!$A$1:$I$37"}</definedName>
    <definedName name="HTML_Control" localSheetId="20" hidden="1">{"'SCBMF'!$A$1:$I$51","'SCBDA'!$A$1:$I$45","'SCBBA'!$A$1:$I$37"}</definedName>
    <definedName name="HTML_Control" localSheetId="21" hidden="1">{"'SCBMF'!$A$1:$I$51","'SCBDA'!$A$1:$I$45","'SCBBA'!$A$1:$I$37"}</definedName>
    <definedName name="HTML_Control" localSheetId="22" hidden="1">{"'SCBMF'!$A$1:$I$51","'SCBDA'!$A$1:$I$45","'SCBBA'!$A$1:$I$37"}</definedName>
    <definedName name="HTML_Control" localSheetId="2" hidden="1">{"'SCBMF'!$A$1:$I$51","'SCBDA'!$A$1:$I$45","'SCBBA'!$A$1:$I$37"}</definedName>
    <definedName name="HTML_Control" localSheetId="5" hidden="1">{"'SCBMF'!$A$1:$I$51","'SCBDA'!$A$1:$I$45","'SCBBA'!$A$1:$I$37"}</definedName>
    <definedName name="HTML_Control" localSheetId="6" hidden="1">{"'SCBMF'!$A$1:$I$51","'SCBDA'!$A$1:$I$45","'SCBBA'!$A$1:$I$37"}</definedName>
    <definedName name="HTML_Control" localSheetId="7" hidden="1">{"'SCBMF'!$A$1:$I$51","'SCBDA'!$A$1:$I$45","'SCBBA'!$A$1:$I$37"}</definedName>
    <definedName name="HTML_Control" hidden="1">{"'SCBMF'!$A$1:$I$51","'SCBDA'!$A$1:$I$45","'SCBBA'!$A$1:$I$37"}</definedName>
    <definedName name="HTML_Description" hidden="1">""</definedName>
    <definedName name="HTML_Email" hidden="1">""</definedName>
    <definedName name="HTML_Header" hidden="1">""</definedName>
    <definedName name="HTML_LastUpdate" hidden="1">"4/12/98"</definedName>
    <definedName name="HTML_LineAfter" hidden="1">FALSE</definedName>
    <definedName name="HTML_LineBefore" hidden="1">FALSE</definedName>
    <definedName name="HTML_Name" hidden="1">"PARKPOOM KARNASOOT"</definedName>
    <definedName name="HTML_OBDlg2" hidden="1">TRUE</definedName>
    <definedName name="HTML_OBDlg4" hidden="1">TRUE</definedName>
    <definedName name="HTML_OS" hidden="1">0</definedName>
    <definedName name="HTML_PathFile" hidden="1">"C:\HTML\scbam.htm"</definedName>
    <definedName name="HTML_Title" hidden="1">""</definedName>
    <definedName name="I">[25]B!#REF!</definedName>
    <definedName name="INPAY" localSheetId="0">#REF!</definedName>
    <definedName name="INPAY" localSheetId="12">#REF!</definedName>
    <definedName name="INPAY" localSheetId="13">#REF!</definedName>
    <definedName name="INPAY" localSheetId="14">#REF!</definedName>
    <definedName name="INPAY" localSheetId="16">#REF!</definedName>
    <definedName name="INPAY" localSheetId="18">#REF!</definedName>
    <definedName name="INPAY" localSheetId="20">#REF!</definedName>
    <definedName name="INPAY" localSheetId="2">#REF!</definedName>
    <definedName name="INPAY" localSheetId="7">#REF!</definedName>
    <definedName name="INPAY">#REF!</definedName>
    <definedName name="INREC" localSheetId="0">#REF!</definedName>
    <definedName name="INREC" localSheetId="12">#REF!</definedName>
    <definedName name="INREC" localSheetId="13">#REF!</definedName>
    <definedName name="INREC" localSheetId="16">#REF!</definedName>
    <definedName name="INREC" localSheetId="18">#REF!</definedName>
    <definedName name="INREC" localSheetId="20">#REF!</definedName>
    <definedName name="INREC" localSheetId="2">#REF!</definedName>
    <definedName name="INREC" localSheetId="7">#REF!</definedName>
    <definedName name="INREC">#REF!</definedName>
    <definedName name="invert_e" localSheetId="0" hidden="1">{"'SCBMF'!$A$1:$I$51","'SCBDA'!$A$1:$I$45","'SCBBA'!$A$1:$I$37"}</definedName>
    <definedName name="invert_e" localSheetId="10" hidden="1">{"'SCBMF'!$A$1:$I$51","'SCBDA'!$A$1:$I$45","'SCBBA'!$A$1:$I$37"}</definedName>
    <definedName name="invert_e" localSheetId="12" hidden="1">{"'SCBMF'!$A$1:$I$51","'SCBDA'!$A$1:$I$45","'SCBBA'!$A$1:$I$37"}</definedName>
    <definedName name="invert_e" localSheetId="13" hidden="1">{"'SCBMF'!$A$1:$I$51","'SCBDA'!$A$1:$I$45","'SCBBA'!$A$1:$I$37"}</definedName>
    <definedName name="invert_e" localSheetId="14" hidden="1">{"'SCBMF'!$A$1:$I$51","'SCBDA'!$A$1:$I$45","'SCBBA'!$A$1:$I$37"}</definedName>
    <definedName name="invert_e" localSheetId="16" hidden="1">{"'SCBMF'!$A$1:$I$51","'SCBDA'!$A$1:$I$45","'SCBBA'!$A$1:$I$37"}</definedName>
    <definedName name="invert_e" localSheetId="18" hidden="1">{"'SCBMF'!$A$1:$I$51","'SCBDA'!$A$1:$I$45","'SCBBA'!$A$1:$I$37"}</definedName>
    <definedName name="invert_e" localSheetId="1" hidden="1">{"'SCBMF'!$A$1:$I$51","'SCBDA'!$A$1:$I$45","'SCBBA'!$A$1:$I$37"}</definedName>
    <definedName name="invert_e" localSheetId="19" hidden="1">{"'SCBMF'!$A$1:$I$51","'SCBDA'!$A$1:$I$45","'SCBBA'!$A$1:$I$37"}</definedName>
    <definedName name="invert_e" localSheetId="20" hidden="1">{"'SCBMF'!$A$1:$I$51","'SCBDA'!$A$1:$I$45","'SCBBA'!$A$1:$I$37"}</definedName>
    <definedName name="invert_e" localSheetId="21" hidden="1">{"'SCBMF'!$A$1:$I$51","'SCBDA'!$A$1:$I$45","'SCBBA'!$A$1:$I$37"}</definedName>
    <definedName name="invert_e" localSheetId="22" hidden="1">{"'SCBMF'!$A$1:$I$51","'SCBDA'!$A$1:$I$45","'SCBBA'!$A$1:$I$37"}</definedName>
    <definedName name="invert_e" localSheetId="2" hidden="1">{"'SCBMF'!$A$1:$I$51","'SCBDA'!$A$1:$I$45","'SCBBA'!$A$1:$I$37"}</definedName>
    <definedName name="invert_e" localSheetId="5" hidden="1">{"'SCBMF'!$A$1:$I$51","'SCBDA'!$A$1:$I$45","'SCBBA'!$A$1:$I$37"}</definedName>
    <definedName name="invert_e" localSheetId="6" hidden="1">{"'SCBMF'!$A$1:$I$51","'SCBDA'!$A$1:$I$45","'SCBBA'!$A$1:$I$37"}</definedName>
    <definedName name="invert_e" localSheetId="7" hidden="1">{"'SCBMF'!$A$1:$I$51","'SCBDA'!$A$1:$I$45","'SCBBA'!$A$1:$I$37"}</definedName>
    <definedName name="invert_e" hidden="1">{"'SCBMF'!$A$1:$I$51","'SCBDA'!$A$1:$I$45","'SCBBA'!$A$1:$I$37"}</definedName>
    <definedName name="IRRBK001">[7]BK001!#REF!</definedName>
    <definedName name="IRRBK1">[7]BK001!#REF!</definedName>
    <definedName name="J" localSheetId="0">#REF!</definedName>
    <definedName name="J" localSheetId="12">#REF!</definedName>
    <definedName name="J" localSheetId="13">#REF!</definedName>
    <definedName name="J" localSheetId="14">#REF!</definedName>
    <definedName name="J" localSheetId="16">#REF!</definedName>
    <definedName name="J" localSheetId="18">#REF!</definedName>
    <definedName name="J" localSheetId="20">#REF!</definedName>
    <definedName name="J" localSheetId="2">#REF!</definedName>
    <definedName name="J" localSheetId="7">#REF!</definedName>
    <definedName name="J">#REF!</definedName>
    <definedName name="jjj" localSheetId="0">#REF!</definedName>
    <definedName name="jjj" localSheetId="12">#REF!</definedName>
    <definedName name="jjj" localSheetId="13">#REF!</definedName>
    <definedName name="jjj" localSheetId="16">#REF!</definedName>
    <definedName name="jjj" localSheetId="18">#REF!</definedName>
    <definedName name="jjj" localSheetId="20">#REF!</definedName>
    <definedName name="jjj" localSheetId="2">#REF!</definedName>
    <definedName name="jjj" localSheetId="7">#REF!</definedName>
    <definedName name="jjj">#REF!</definedName>
    <definedName name="jkklj" localSheetId="0">#REF!</definedName>
    <definedName name="jkklj" localSheetId="12">#REF!</definedName>
    <definedName name="jkklj" localSheetId="13">#REF!</definedName>
    <definedName name="jkklj" localSheetId="16">#REF!</definedName>
    <definedName name="jkklj" localSheetId="18">#REF!</definedName>
    <definedName name="jkklj" localSheetId="20">#REF!</definedName>
    <definedName name="jkklj" localSheetId="2">#REF!</definedName>
    <definedName name="jkklj" localSheetId="7">#REF!</definedName>
    <definedName name="jkklj">#REF!</definedName>
    <definedName name="job">[26]JOB!$D$12:$CY$232</definedName>
    <definedName name="jsof">[9]งบกำไรขาดทุน!#REF!</definedName>
    <definedName name="k" localSheetId="0">#REF!</definedName>
    <definedName name="k" localSheetId="12">#REF!</definedName>
    <definedName name="k" localSheetId="13">#REF!</definedName>
    <definedName name="k" localSheetId="14">#REF!</definedName>
    <definedName name="k" localSheetId="16">#REF!</definedName>
    <definedName name="k" localSheetId="18">#REF!</definedName>
    <definedName name="k" localSheetId="20">#REF!</definedName>
    <definedName name="k" localSheetId="2">#REF!</definedName>
    <definedName name="k" localSheetId="7">#REF!</definedName>
    <definedName name="k">#REF!</definedName>
    <definedName name="kdsol" localSheetId="0">#REF!</definedName>
    <definedName name="kdsol" localSheetId="12">#REF!</definedName>
    <definedName name="kdsol" localSheetId="13">#REF!</definedName>
    <definedName name="kdsol" localSheetId="16">#REF!</definedName>
    <definedName name="kdsol" localSheetId="18">#REF!</definedName>
    <definedName name="kdsol" localSheetId="20">#REF!</definedName>
    <definedName name="kdsol" localSheetId="2">#REF!</definedName>
    <definedName name="kdsol" localSheetId="7">#REF!</definedName>
    <definedName name="kdsol">#REF!</definedName>
    <definedName name="kgof" localSheetId="0">#REF!</definedName>
    <definedName name="kgof" localSheetId="12">#REF!</definedName>
    <definedName name="kgof" localSheetId="13">#REF!</definedName>
    <definedName name="kgof" localSheetId="16">#REF!</definedName>
    <definedName name="kgof" localSheetId="18">#REF!</definedName>
    <definedName name="kgof" localSheetId="20">#REF!</definedName>
    <definedName name="kgof" localSheetId="2">#REF!</definedName>
    <definedName name="kgof" localSheetId="7">#REF!</definedName>
    <definedName name="kgof">#REF!</definedName>
    <definedName name="kjo" localSheetId="12">#REF!</definedName>
    <definedName name="kjo" localSheetId="13">#REF!</definedName>
    <definedName name="kjo" localSheetId="18">#REF!</definedName>
    <definedName name="kjo">#REF!</definedName>
    <definedName name="kkk" localSheetId="12">#REF!</definedName>
    <definedName name="kkk" localSheetId="13">#REF!</definedName>
    <definedName name="kkk" localSheetId="18">#REF!</definedName>
    <definedName name="kkk">#REF!</definedName>
    <definedName name="kljkik">[9]งบกำไรขาดทุน!#REF!</definedName>
    <definedName name="kll" localSheetId="0">#REF!</definedName>
    <definedName name="kll" localSheetId="12">#REF!</definedName>
    <definedName name="kll" localSheetId="13">#REF!</definedName>
    <definedName name="kll" localSheetId="14">#REF!</definedName>
    <definedName name="kll" localSheetId="16">#REF!</definedName>
    <definedName name="kll" localSheetId="18">#REF!</definedName>
    <definedName name="kll" localSheetId="20">#REF!</definedName>
    <definedName name="kll" localSheetId="2">#REF!</definedName>
    <definedName name="kll" localSheetId="7">#REF!</definedName>
    <definedName name="kll">#REF!</definedName>
    <definedName name="ksofap" localSheetId="0">#REF!</definedName>
    <definedName name="ksofap" localSheetId="12">#REF!</definedName>
    <definedName name="ksofap" localSheetId="13">#REF!</definedName>
    <definedName name="ksofap" localSheetId="16">#REF!</definedName>
    <definedName name="ksofap" localSheetId="18">#REF!</definedName>
    <definedName name="ksofap" localSheetId="20">#REF!</definedName>
    <definedName name="ksofap" localSheetId="2">#REF!</definedName>
    <definedName name="ksofap" localSheetId="7">#REF!</definedName>
    <definedName name="ksofap">#REF!</definedName>
    <definedName name="ktbpf" localSheetId="0">#REF!</definedName>
    <definedName name="ktbpf" localSheetId="12">#REF!</definedName>
    <definedName name="ktbpf" localSheetId="13">#REF!</definedName>
    <definedName name="ktbpf" localSheetId="16">#REF!</definedName>
    <definedName name="ktbpf" localSheetId="18">#REF!</definedName>
    <definedName name="ktbpf" localSheetId="20">#REF!</definedName>
    <definedName name="ktbpf" localSheetId="2">#REF!</definedName>
    <definedName name="ktbpf" localSheetId="7">#REF!</definedName>
    <definedName name="ktbpf">#REF!</definedName>
    <definedName name="l" localSheetId="0">'[27]พ.ย.46-ม.ค.47'!#REF!</definedName>
    <definedName name="l" localSheetId="16">'[27]พ.ย.46-ม.ค.47'!#REF!</definedName>
    <definedName name="l" localSheetId="18">'[27]พ.ย.46-ม.ค.47'!#REF!</definedName>
    <definedName name="l" localSheetId="20">'[27]พ.ย.46-ม.ค.47'!#REF!</definedName>
    <definedName name="l" localSheetId="2">'[27]พ.ย.46-ม.ค.47'!#REF!</definedName>
    <definedName name="l" localSheetId="7">'[27]พ.ย.46-ม.ค.47'!#REF!</definedName>
    <definedName name="l">'[27]พ.ย.46-ม.ค.47'!#REF!</definedName>
    <definedName name="L_Adjust" localSheetId="16">[28]Links!$H$1:$H$65536</definedName>
    <definedName name="L_Adjust" localSheetId="18">[29]Links!$H$1:$H$65536</definedName>
    <definedName name="L_Adjust" localSheetId="20">[30]Links!$H:$H</definedName>
    <definedName name="L_Adjust" localSheetId="7">[28]Links!$H:$H</definedName>
    <definedName name="L_Adjust">[28]Links!$H$1:$H$65536</definedName>
    <definedName name="L_AJE_Tot" localSheetId="16">[28]Links!$G$1:$G$65536</definedName>
    <definedName name="L_AJE_Tot" localSheetId="18">[29]Links!$G$1:$G$65536</definedName>
    <definedName name="L_AJE_Tot" localSheetId="20">[30]Links!$G:$G</definedName>
    <definedName name="L_AJE_Tot" localSheetId="7">[28]Links!$G:$G</definedName>
    <definedName name="L_AJE_Tot">[28]Links!$G$1:$G$65536</definedName>
    <definedName name="L_CY_Beg" localSheetId="16">[28]Links!$F$1:$F$65536</definedName>
    <definedName name="L_CY_Beg" localSheetId="18">[29]Links!$F$1:$F$65536</definedName>
    <definedName name="L_CY_Beg" localSheetId="20">[30]Links!$F:$F</definedName>
    <definedName name="L_CY_Beg" localSheetId="7">[28]Links!$F:$F</definedName>
    <definedName name="L_CY_Beg">[28]Links!$F$1:$F$65536</definedName>
    <definedName name="L_CY_End" localSheetId="16">[28]Links!$J$1:$J$65536</definedName>
    <definedName name="L_CY_End" localSheetId="18">[29]Links!$J$1:$J$65536</definedName>
    <definedName name="L_CY_End" localSheetId="20">[30]Links!$J:$J</definedName>
    <definedName name="L_CY_End" localSheetId="7">[28]Links!$J:$J</definedName>
    <definedName name="L_CY_End">[28]Links!$J$1:$J$65536</definedName>
    <definedName name="L_PY_End" localSheetId="16">[28]Links!$K$1:$K$65536</definedName>
    <definedName name="L_PY_End" localSheetId="18">[29]Links!$K$1:$K$65536</definedName>
    <definedName name="L_PY_End" localSheetId="20">[30]Links!$K:$K</definedName>
    <definedName name="L_PY_End" localSheetId="7">[28]Links!$K:$K</definedName>
    <definedName name="L_PY_End">[28]Links!$K$1:$K$65536</definedName>
    <definedName name="L_RJE_Tot" localSheetId="16">[28]Links!$I$1:$I$65536</definedName>
    <definedName name="L_RJE_Tot" localSheetId="18">[29]Links!$I$1:$I$65536</definedName>
    <definedName name="L_RJE_Tot" localSheetId="20">[30]Links!$I:$I</definedName>
    <definedName name="L_RJE_Tot" localSheetId="7">[28]Links!$I:$I</definedName>
    <definedName name="L_RJE_Tot">[28]Links!$I$1:$I$65536</definedName>
    <definedName name="land">'[24]Land Sheet'!$A$8:$L$250</definedName>
    <definedName name="Last_Period" localSheetId="0">#REF!</definedName>
    <definedName name="Last_Period" localSheetId="12">#REF!</definedName>
    <definedName name="Last_Period" localSheetId="13">#REF!</definedName>
    <definedName name="Last_Period" localSheetId="14">#REF!</definedName>
    <definedName name="Last_Period" localSheetId="16">#REF!</definedName>
    <definedName name="Last_Period" localSheetId="18">#REF!</definedName>
    <definedName name="Last_Period" localSheetId="20">#REF!</definedName>
    <definedName name="Last_Period" localSheetId="2">#REF!</definedName>
    <definedName name="Last_Period" localSheetId="7">#REF!</definedName>
    <definedName name="Last_Period">#REF!</definedName>
    <definedName name="LF" localSheetId="0">#REF!</definedName>
    <definedName name="LF" localSheetId="12">#REF!</definedName>
    <definedName name="LF" localSheetId="13">#REF!</definedName>
    <definedName name="LF" localSheetId="16">#REF!</definedName>
    <definedName name="LF" localSheetId="18">#REF!</definedName>
    <definedName name="LF" localSheetId="20">#REF!</definedName>
    <definedName name="LF" localSheetId="2">#REF!</definedName>
    <definedName name="LF" localSheetId="7">#REF!</definedName>
    <definedName name="LF">#REF!</definedName>
    <definedName name="LG" localSheetId="0">#REF!</definedName>
    <definedName name="LG" localSheetId="12">#REF!</definedName>
    <definedName name="LG" localSheetId="13">#REF!</definedName>
    <definedName name="LG" localSheetId="16">#REF!</definedName>
    <definedName name="LG" localSheetId="18">#REF!</definedName>
    <definedName name="LG" localSheetId="20">#REF!</definedName>
    <definedName name="LG" localSheetId="2">#REF!</definedName>
    <definedName name="LG" localSheetId="7">#REF!</definedName>
    <definedName name="LG">#REF!</definedName>
    <definedName name="liabilities" localSheetId="12">#REF!</definedName>
    <definedName name="liabilities" localSheetId="13">#REF!</definedName>
    <definedName name="liabilities" localSheetId="18">#REF!</definedName>
    <definedName name="liabilities">#REF!</definedName>
    <definedName name="Liability">[7]BS_Best!#REF!</definedName>
    <definedName name="liktd">[9]งบกำไรขาดทุน!#REF!</definedName>
    <definedName name="line" localSheetId="0">#REF!,#REF!,#REF!,#REF!,#REF!</definedName>
    <definedName name="line" localSheetId="12">#REF!,#REF!,#REF!,#REF!,#REF!</definedName>
    <definedName name="line" localSheetId="13">#REF!,#REF!,#REF!,#REF!,#REF!</definedName>
    <definedName name="line" localSheetId="14">#REF!,#REF!,#REF!,#REF!,#REF!</definedName>
    <definedName name="line" localSheetId="16">#REF!,#REF!,#REF!,#REF!,#REF!</definedName>
    <definedName name="line" localSheetId="18">#REF!,#REF!,#REF!,#REF!,#REF!</definedName>
    <definedName name="line" localSheetId="19">#REF!,#REF!,#REF!,#REF!,#REF!</definedName>
    <definedName name="line" localSheetId="20">#REF!,#REF!,#REF!,#REF!,#REF!</definedName>
    <definedName name="line" localSheetId="2">#REF!,#REF!,#REF!,#REF!,#REF!</definedName>
    <definedName name="line" localSheetId="7">#REF!,#REF!,#REF!,#REF!,#REF!</definedName>
    <definedName name="line">#REF!,#REF!,#REF!,#REF!,#REF!</definedName>
    <definedName name="ljl" localSheetId="0">[9]งบกำไรขาดทุน!#REF!</definedName>
    <definedName name="ljl" localSheetId="12">[9]งบกำไรขาดทุน!#REF!</definedName>
    <definedName name="ljl" localSheetId="13">[9]งบกำไรขาดทุน!#REF!</definedName>
    <definedName name="ljl" localSheetId="14">[9]งบกำไรขาดทุน!#REF!</definedName>
    <definedName name="ljl" localSheetId="16">[9]งบกำไรขาดทุน!#REF!</definedName>
    <definedName name="ljl" localSheetId="18">[9]งบกำไรขาดทุน!#REF!</definedName>
    <definedName name="ljl" localSheetId="20">[9]งบกำไรขาดทุน!#REF!</definedName>
    <definedName name="ljl" localSheetId="2">[9]งบกำไรขาดทุน!#REF!</definedName>
    <definedName name="ljl" localSheetId="7">[9]งบกำไรขาดทุน!#REF!</definedName>
    <definedName name="ljl">[9]งบกำไรขาดทุน!#REF!</definedName>
    <definedName name="lk" localSheetId="0">#REF!</definedName>
    <definedName name="lk" localSheetId="12">#REF!</definedName>
    <definedName name="lk" localSheetId="13">#REF!</definedName>
    <definedName name="lk" localSheetId="14">#REF!</definedName>
    <definedName name="lk" localSheetId="16">#REF!</definedName>
    <definedName name="lk" localSheetId="18">#REF!</definedName>
    <definedName name="lk" localSheetId="20">#REF!</definedName>
    <definedName name="lk" localSheetId="2">#REF!</definedName>
    <definedName name="lk" localSheetId="7">#REF!</definedName>
    <definedName name="lk">#REF!</definedName>
    <definedName name="lll" localSheetId="0">#REF!</definedName>
    <definedName name="lll" localSheetId="12">#REF!</definedName>
    <definedName name="lll" localSheetId="13">#REF!</definedName>
    <definedName name="lll" localSheetId="16">#REF!</definedName>
    <definedName name="lll" localSheetId="18">#REF!</definedName>
    <definedName name="lll" localSheetId="20">#REF!</definedName>
    <definedName name="lll" localSheetId="2">#REF!</definedName>
    <definedName name="lll" localSheetId="7">#REF!</definedName>
    <definedName name="lll">#REF!</definedName>
    <definedName name="LoanTotals" localSheetId="0">#REF!</definedName>
    <definedName name="LoanTotals" localSheetId="12">#REF!</definedName>
    <definedName name="LoanTotals" localSheetId="13">#REF!</definedName>
    <definedName name="LoanTotals" localSheetId="16">#REF!</definedName>
    <definedName name="LoanTotals" localSheetId="18">#REF!</definedName>
    <definedName name="LoanTotals" localSheetId="20">#REF!</definedName>
    <definedName name="LoanTotals" localSheetId="2">#REF!</definedName>
    <definedName name="LoanTotals" localSheetId="7">#REF!</definedName>
    <definedName name="LoanTotals">#REF!</definedName>
    <definedName name="location" localSheetId="12">#REF!</definedName>
    <definedName name="location" localSheetId="13">#REF!</definedName>
    <definedName name="location" localSheetId="18">#REF!</definedName>
    <definedName name="location">#REF!</definedName>
    <definedName name="Locationcodes" localSheetId="18">'[31]Location Codes'!$A$1:$C$65536</definedName>
    <definedName name="Locationcodes" localSheetId="20">'[31]Location Codes'!$A:$C</definedName>
    <definedName name="Locationcodes" localSheetId="7">'[31]Location Codes'!$A:$C</definedName>
    <definedName name="Locationcodes">'[31]Location Codes'!$A$1:$C$65536</definedName>
    <definedName name="m" localSheetId="0">[9]งบกำไรขาดทุน!#REF!</definedName>
    <definedName name="m" localSheetId="13">[9]งบกำไรขาดทุน!#REF!</definedName>
    <definedName name="m" localSheetId="16">[9]งบกำไรขาดทุน!#REF!</definedName>
    <definedName name="m" localSheetId="18">[9]งบกำไรขาดทุน!#REF!</definedName>
    <definedName name="m" localSheetId="20">[9]งบกำไรขาดทุน!#REF!</definedName>
    <definedName name="m" localSheetId="2">[9]งบกำไรขาดทุน!#REF!</definedName>
    <definedName name="m" localSheetId="7">[9]งบกำไรขาดทุน!#REF!</definedName>
    <definedName name="m">[9]งบกำไรขาดทุน!#REF!</definedName>
    <definedName name="MAIN" localSheetId="0">#REF!</definedName>
    <definedName name="MAIN" localSheetId="12">#REF!</definedName>
    <definedName name="MAIN" localSheetId="13">#REF!</definedName>
    <definedName name="MAIN" localSheetId="14">#REF!</definedName>
    <definedName name="MAIN" localSheetId="16">#REF!</definedName>
    <definedName name="MAIN" localSheetId="18">#REF!</definedName>
    <definedName name="MAIN" localSheetId="20">#REF!</definedName>
    <definedName name="MAIN" localSheetId="2">#REF!</definedName>
    <definedName name="MAIN" localSheetId="7">#REF!</definedName>
    <definedName name="MAIN">#REF!</definedName>
    <definedName name="Markup" localSheetId="0">#REF!</definedName>
    <definedName name="Markup" localSheetId="12">#REF!</definedName>
    <definedName name="Markup" localSheetId="13">#REF!</definedName>
    <definedName name="Markup" localSheetId="16">#REF!</definedName>
    <definedName name="Markup" localSheetId="18">#REF!</definedName>
    <definedName name="Markup" localSheetId="20">#REF!</definedName>
    <definedName name="Markup" localSheetId="2">#REF!</definedName>
    <definedName name="Markup" localSheetId="7">#REF!</definedName>
    <definedName name="Markup">#REF!</definedName>
    <definedName name="MFC" localSheetId="0">#REF!</definedName>
    <definedName name="MFC" localSheetId="12">#REF!</definedName>
    <definedName name="MFC" localSheetId="13">#REF!</definedName>
    <definedName name="MFC" localSheetId="16">#REF!</definedName>
    <definedName name="MFC" localSheetId="18">#REF!</definedName>
    <definedName name="MFC" localSheetId="20">#REF!</definedName>
    <definedName name="MFC" localSheetId="2">#REF!</definedName>
    <definedName name="MFC" localSheetId="7">#REF!</definedName>
    <definedName name="MFC">#REF!</definedName>
    <definedName name="Monthnum" localSheetId="12">#REF!</definedName>
    <definedName name="Monthnum" localSheetId="13">#REF!</definedName>
    <definedName name="Monthnum" localSheetId="18">#REF!</definedName>
    <definedName name="Monthnum">#REF!</definedName>
    <definedName name="Movement" localSheetId="12">#REF!</definedName>
    <definedName name="Movement" localSheetId="13">#REF!</definedName>
    <definedName name="Movement" localSheetId="18">#REF!</definedName>
    <definedName name="Movement">#REF!</definedName>
    <definedName name="name" localSheetId="12">#REF!</definedName>
    <definedName name="name" localSheetId="13">#REF!</definedName>
    <definedName name="name" localSheetId="18">#REF!</definedName>
    <definedName name="name">#REF!</definedName>
    <definedName name="Num_Day" localSheetId="12">#REF!</definedName>
    <definedName name="Num_Day" localSheetId="13">#REF!</definedName>
    <definedName name="Num_Day" localSheetId="18">#REF!</definedName>
    <definedName name="Num_Day">#REF!</definedName>
    <definedName name="o08i90i" localSheetId="12">#REF!</definedName>
    <definedName name="o08i90i" localSheetId="13">#REF!</definedName>
    <definedName name="o08i90i" localSheetId="18">#REF!</definedName>
    <definedName name="o08i90i">#REF!</definedName>
    <definedName name="OPEN" localSheetId="12">#REF!</definedName>
    <definedName name="OPEN" localSheetId="13">#REF!</definedName>
    <definedName name="OPEN" localSheetId="18">#REF!</definedName>
    <definedName name="OPEN">#REF!</definedName>
    <definedName name="openning" localSheetId="0">INDEX(PicTable,#REF!)</definedName>
    <definedName name="openning" localSheetId="10">INDEX(PicTable,#REF!)</definedName>
    <definedName name="openning" localSheetId="12">INDEX(PicTable,#REF!)</definedName>
    <definedName name="openning" localSheetId="13">INDEX(PicTable,#REF!)</definedName>
    <definedName name="openning" localSheetId="14">INDEX(PicTable,#REF!)</definedName>
    <definedName name="openning" localSheetId="16">INDEX([0]!PicTable,#REF!)</definedName>
    <definedName name="openning" localSheetId="18">INDEX(PicTable,#REF!)</definedName>
    <definedName name="openning" localSheetId="1">INDEX([0]!PicTable,#REF!)</definedName>
    <definedName name="openning" localSheetId="19">INDEX(PicTable,#REF!)</definedName>
    <definedName name="openning" localSheetId="20">INDEX(PicTable,#REF!)</definedName>
    <definedName name="openning" localSheetId="21">INDEX([0]!PicTable,#REF!)</definedName>
    <definedName name="openning" localSheetId="22">INDEX([0]!PicTable,#REF!)</definedName>
    <definedName name="openning" localSheetId="2">INDEX(PicTable,#REF!)</definedName>
    <definedName name="openning" localSheetId="5">INDEX([0]!PicTable,#REF!)</definedName>
    <definedName name="openning" localSheetId="6">INDEX(PicTable,#REF!)</definedName>
    <definedName name="openning" localSheetId="7">INDEX(PicTable,#REF!)</definedName>
    <definedName name="openning">INDEX(PicTable,#REF!)</definedName>
    <definedName name="p" localSheetId="0">#REF!</definedName>
    <definedName name="p" localSheetId="12">#REF!</definedName>
    <definedName name="p" localSheetId="13">#REF!</definedName>
    <definedName name="p" localSheetId="14">#REF!</definedName>
    <definedName name="p" localSheetId="16">#REF!</definedName>
    <definedName name="p" localSheetId="18">#REF!</definedName>
    <definedName name="p" localSheetId="19">#REF!</definedName>
    <definedName name="p" localSheetId="20">#REF!</definedName>
    <definedName name="p" localSheetId="2">#REF!</definedName>
    <definedName name="p" localSheetId="7">#REF!</definedName>
    <definedName name="p">#REF!</definedName>
    <definedName name="Page_1" localSheetId="0">#REF!</definedName>
    <definedName name="Page_1" localSheetId="12">#REF!</definedName>
    <definedName name="Page_1" localSheetId="13">#REF!</definedName>
    <definedName name="Page_1" localSheetId="14">#REF!</definedName>
    <definedName name="Page_1" localSheetId="16">#REF!</definedName>
    <definedName name="Page_1" localSheetId="18">#REF!</definedName>
    <definedName name="Page_1" localSheetId="19">#REF!</definedName>
    <definedName name="Page_1" localSheetId="20">#REF!</definedName>
    <definedName name="Page_1" localSheetId="2">#REF!</definedName>
    <definedName name="Page_1" localSheetId="7">#REF!</definedName>
    <definedName name="Page_1">#REF!</definedName>
    <definedName name="Page_2" localSheetId="0">#REF!</definedName>
    <definedName name="Page_2" localSheetId="12">#REF!</definedName>
    <definedName name="Page_2" localSheetId="13">#REF!</definedName>
    <definedName name="Page_2" localSheetId="14">#REF!</definedName>
    <definedName name="Page_2" localSheetId="16">#REF!</definedName>
    <definedName name="Page_2" localSheetId="18">#REF!</definedName>
    <definedName name="Page_2" localSheetId="19">#REF!</definedName>
    <definedName name="Page_2" localSheetId="20">#REF!</definedName>
    <definedName name="Page_2" localSheetId="2">#REF!</definedName>
    <definedName name="Page_2" localSheetId="7">#REF!</definedName>
    <definedName name="Page_2">#REF!</definedName>
    <definedName name="paste">'[32]CFP-BK2'!$T$7:$U$7,'[32]CFP-BK2'!$W$7:$AH$7,'[32]CFP-BK2'!$AJ$7:$AU$7,'[32]CFP-BK2'!$AW$7:$AY$7</definedName>
    <definedName name="pat" localSheetId="0">[9]งบกำไรขาดทุน!#REF!</definedName>
    <definedName name="pat" localSheetId="13">[9]งบกำไรขาดทุน!#REF!</definedName>
    <definedName name="pat" localSheetId="14">[9]งบกำไรขาดทุน!#REF!</definedName>
    <definedName name="pat" localSheetId="16">[9]งบกำไรขาดทุน!#REF!</definedName>
    <definedName name="pat" localSheetId="18">[9]งบกำไรขาดทุน!#REF!</definedName>
    <definedName name="pat" localSheetId="20">[9]งบกำไรขาดทุน!#REF!</definedName>
    <definedName name="pat" localSheetId="2">[9]งบกำไรขาดทุน!#REF!</definedName>
    <definedName name="pat" localSheetId="7">[9]งบกำไรขาดทุน!#REF!</definedName>
    <definedName name="pat">[9]งบกำไรขาดทุน!#REF!</definedName>
    <definedName name="pattama" localSheetId="0">#REF!</definedName>
    <definedName name="pattama" localSheetId="12">#REF!</definedName>
    <definedName name="pattama" localSheetId="13">#REF!</definedName>
    <definedName name="pattama" localSheetId="14">#REF!</definedName>
    <definedName name="pattama" localSheetId="16">#REF!</definedName>
    <definedName name="pattama" localSheetId="18">#REF!</definedName>
    <definedName name="pattama" localSheetId="20">#REF!</definedName>
    <definedName name="pattama" localSheetId="2">#REF!</definedName>
    <definedName name="pattama" localSheetId="7">#REF!</definedName>
    <definedName name="pattama">#REF!</definedName>
    <definedName name="Percent" localSheetId="0">#REF!</definedName>
    <definedName name="Percent" localSheetId="12">#REF!</definedName>
    <definedName name="Percent" localSheetId="13">#REF!</definedName>
    <definedName name="Percent" localSheetId="16">#REF!</definedName>
    <definedName name="Percent" localSheetId="18">#REF!</definedName>
    <definedName name="Percent" localSheetId="20">#REF!</definedName>
    <definedName name="Percent" localSheetId="2">#REF!</definedName>
    <definedName name="Percent" localSheetId="7">#REF!</definedName>
    <definedName name="Percent">#REF!</definedName>
    <definedName name="PERIOD_END">'[10]Iron Curtain Method'!$F$4</definedName>
    <definedName name="PeriodsInYear">[9]งบกำไรขาดทุน!#REF!</definedName>
    <definedName name="PicTable">[22]picture!$C$2:$C$249</definedName>
    <definedName name="PREPARED_BY">'[10]Iron Curtain Method'!$L$3</definedName>
    <definedName name="PREPARED_DATE">'[10]Iron Curtain Method'!$L$4</definedName>
    <definedName name="Previous_Period" localSheetId="0">#REF!</definedName>
    <definedName name="Previous_Period" localSheetId="12">#REF!</definedName>
    <definedName name="Previous_Period" localSheetId="13">#REF!</definedName>
    <definedName name="Previous_Period" localSheetId="14">#REF!</definedName>
    <definedName name="Previous_Period" localSheetId="16">#REF!</definedName>
    <definedName name="Previous_Period" localSheetId="18">#REF!</definedName>
    <definedName name="Previous_Period" localSheetId="20">#REF!</definedName>
    <definedName name="Previous_Period" localSheetId="2">#REF!</definedName>
    <definedName name="Previous_Period" localSheetId="7">#REF!</definedName>
    <definedName name="Previous_Period">#REF!</definedName>
    <definedName name="Print_ads" localSheetId="0">#REF!</definedName>
    <definedName name="Print_ads" localSheetId="12">#REF!</definedName>
    <definedName name="Print_ads" localSheetId="13">#REF!</definedName>
    <definedName name="Print_ads" localSheetId="16">#REF!</definedName>
    <definedName name="Print_ads" localSheetId="18">#REF!</definedName>
    <definedName name="Print_ads" localSheetId="20">#REF!</definedName>
    <definedName name="Print_ads" localSheetId="2">#REF!</definedName>
    <definedName name="Print_ads" localSheetId="7">#REF!</definedName>
    <definedName name="Print_ads">#REF!</definedName>
    <definedName name="_xlnm.Print_Area" localSheetId="0">แนบ1!$A$1:$C$25</definedName>
    <definedName name="_xlnm.Print_Area" localSheetId="12">แนบ13!$A$1:$D$155</definedName>
    <definedName name="_xlnm.Print_Area" localSheetId="14">แนบ15!$A$1:$E$71</definedName>
    <definedName name="_xlnm.Print_Area" localSheetId="16">แนบ17!$A$1:$G$25</definedName>
    <definedName name="_xlnm.Print_Area" localSheetId="1">แนบ2!$A$1:$E$20</definedName>
    <definedName name="_xlnm.Print_Area" localSheetId="19">แนบ20!$A$1:$H$86</definedName>
    <definedName name="_xlnm.Print_Area" localSheetId="20">แนบ21!$A$1:$K$133</definedName>
    <definedName name="_xlnm.Print_Area" localSheetId="21">แนบ22!$A$1:$C$19</definedName>
    <definedName name="_xlnm.Print_Area" localSheetId="22">แนบ23!$A$1:$E$17</definedName>
    <definedName name="_xlnm.Print_Area" localSheetId="2">แนบ3!$A$1:$H$105</definedName>
    <definedName name="_xlnm.Print_Area" localSheetId="7">#REF!</definedName>
    <definedName name="_xlnm.Print_Area">#REF!</definedName>
    <definedName name="PRINT_AREA_MI" localSheetId="0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">#REF!</definedName>
    <definedName name="PRINT_AREA_MI">#REF!</definedName>
    <definedName name="Print_Area1" localSheetId="0">#REF!</definedName>
    <definedName name="Print_Area1" localSheetId="12">#REF!</definedName>
    <definedName name="Print_Area1" localSheetId="13">#REF!</definedName>
    <definedName name="Print_Area1" localSheetId="14">#REF!</definedName>
    <definedName name="Print_Area1" localSheetId="16">#REF!</definedName>
    <definedName name="Print_Area1" localSheetId="18">#REF!</definedName>
    <definedName name="Print_Area1" localSheetId="19">#REF!</definedName>
    <definedName name="Print_Area1" localSheetId="20">#REF!</definedName>
    <definedName name="Print_Area1" localSheetId="2">#REF!</definedName>
    <definedName name="Print_Area1">#REF!</definedName>
    <definedName name="_xlnm.Print_Titles" localSheetId="0">#REF!</definedName>
    <definedName name="_xlnm.Print_Titles" localSheetId="10">แนบ11!$4:$4</definedName>
    <definedName name="_xlnm.Print_Titles" localSheetId="12">แนบ13!$5:$5</definedName>
    <definedName name="_xlnm.Print_Titles" localSheetId="13">'แนบ14 '!$5:$5</definedName>
    <definedName name="_xlnm.Print_Titles" localSheetId="14">แนบ15!$5:$5</definedName>
    <definedName name="_xlnm.Print_Titles" localSheetId="18">แนบ19!$1:$5</definedName>
    <definedName name="_xlnm.Print_Titles" localSheetId="1">แนบ2!$5:$5</definedName>
    <definedName name="_xlnm.Print_Titles" localSheetId="19">แนบ20!$6:$6</definedName>
    <definedName name="_xlnm.Print_Titles" localSheetId="20">แนบ21!$5:$6</definedName>
    <definedName name="_xlnm.Print_Titles" localSheetId="21">แนบ22!$5:$5</definedName>
    <definedName name="_xlnm.Print_Titles" localSheetId="22">แนบ23!$5:$5</definedName>
    <definedName name="_xlnm.Print_Titles" localSheetId="2">แนบ3!$5:$5</definedName>
    <definedName name="_xlnm.Print_Titles" localSheetId="7">#REF!</definedName>
    <definedName name="_xlnm.Print_Titles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6">#REF!</definedName>
    <definedName name="PRINT_TITLES_MI" localSheetId="18">#REF!</definedName>
    <definedName name="PRINT_TITLES_MI" localSheetId="19">#REF!</definedName>
    <definedName name="PRINT_TITLES_MI" localSheetId="20">#REF!</definedName>
    <definedName name="PRINT_TITLES_MI" localSheetId="2">#REF!</definedName>
    <definedName name="PRINT_TITLES_MI">#REF!</definedName>
    <definedName name="Print1" localSheetId="12">#REF!</definedName>
    <definedName name="Print1" localSheetId="13">#REF!</definedName>
    <definedName name="Print1" localSheetId="14">#REF!</definedName>
    <definedName name="Print1" localSheetId="16">#REF!</definedName>
    <definedName name="Print1" localSheetId="18">#REF!</definedName>
    <definedName name="Print1" localSheetId="19">#REF!</definedName>
    <definedName name="Print1" localSheetId="20">#REF!</definedName>
    <definedName name="Print1" localSheetId="2">#REF!</definedName>
    <definedName name="Print1">#REF!</definedName>
    <definedName name="PrintArea" localSheetId="12">[9]งบกำไรขาดทุน!#REF!</definedName>
    <definedName name="PrintArea" localSheetId="14">[9]งบกำไรขาดทุน!#REF!</definedName>
    <definedName name="PrintArea" localSheetId="16">[9]งบกำไรขาดทุน!#REF!</definedName>
    <definedName name="PrintArea" localSheetId="19">[9]งบกำไรขาดทุน!#REF!</definedName>
    <definedName name="PrintArea" localSheetId="20">[9]งบกำไรขาดทุน!#REF!</definedName>
    <definedName name="PrintArea" localSheetId="2">[9]งบกำไรขาดทุน!#REF!</definedName>
    <definedName name="PrintArea">[9]งบกำไรขาดทุน!#REF!</definedName>
    <definedName name="q" localSheetId="0">#REF!</definedName>
    <definedName name="q" localSheetId="12">#REF!</definedName>
    <definedName name="q" localSheetId="13">#REF!</definedName>
    <definedName name="q" localSheetId="14">#REF!</definedName>
    <definedName name="q" localSheetId="16">#REF!</definedName>
    <definedName name="q" localSheetId="18">#REF!</definedName>
    <definedName name="q" localSheetId="19">#REF!</definedName>
    <definedName name="q" localSheetId="20">#REF!</definedName>
    <definedName name="q" localSheetId="2">#REF!</definedName>
    <definedName name="q" localSheetId="7">#REF!</definedName>
    <definedName name="q">#REF!</definedName>
    <definedName name="Rate">[33]Parameter!$B$4</definedName>
    <definedName name="RAW_PRINT" localSheetId="0">#REF!</definedName>
    <definedName name="RAW_PRINT" localSheetId="12">#REF!</definedName>
    <definedName name="RAW_PRINT" localSheetId="13">#REF!</definedName>
    <definedName name="RAW_PRINT" localSheetId="14">#REF!</definedName>
    <definedName name="RAW_PRINT" localSheetId="16">#REF!</definedName>
    <definedName name="RAW_PRINT" localSheetId="18">#REF!</definedName>
    <definedName name="RAW_PRINT" localSheetId="19">#REF!</definedName>
    <definedName name="RAW_PRINT" localSheetId="20">#REF!</definedName>
    <definedName name="RAW_PRINT" localSheetId="2">#REF!</definedName>
    <definedName name="RAW_PRINT" localSheetId="7">#REF!</definedName>
    <definedName name="RAW_PRINT">#REF!</definedName>
    <definedName name="_xlnm.Recorder" localSheetId="0">#REF!</definedName>
    <definedName name="_xlnm.Recorder" localSheetId="12">#REF!</definedName>
    <definedName name="_xlnm.Recorder" localSheetId="13">#REF!</definedName>
    <definedName name="_xlnm.Recorder" localSheetId="14">#REF!</definedName>
    <definedName name="_xlnm.Recorder" localSheetId="16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">#REF!</definedName>
    <definedName name="_xlnm.Recorder" localSheetId="7">#REF!</definedName>
    <definedName name="_xlnm.Recorder">#REF!</definedName>
    <definedName name="RepDate">[34]Header!$B$1</definedName>
    <definedName name="Report">[9]งบกำไรขาดทุน!#REF!</definedName>
    <definedName name="Report_Date">[33]Parameter!$B$3</definedName>
    <definedName name="Revision" localSheetId="0">#REF!</definedName>
    <definedName name="Revision" localSheetId="12">#REF!</definedName>
    <definedName name="Revision" localSheetId="13">#REF!</definedName>
    <definedName name="Revision" localSheetId="14">#REF!</definedName>
    <definedName name="Revision" localSheetId="16">#REF!</definedName>
    <definedName name="Revision" localSheetId="18">#REF!</definedName>
    <definedName name="Revision" localSheetId="19">#REF!</definedName>
    <definedName name="Revision" localSheetId="20">#REF!</definedName>
    <definedName name="Revision" localSheetId="2">#REF!</definedName>
    <definedName name="Revision" localSheetId="7">#REF!</definedName>
    <definedName name="Revision">#REF!</definedName>
    <definedName name="Revision_Book" localSheetId="0">#REF!</definedName>
    <definedName name="Revision_Book" localSheetId="12">#REF!</definedName>
    <definedName name="Revision_Book" localSheetId="13">#REF!</definedName>
    <definedName name="Revision_Book" localSheetId="14">#REF!</definedName>
    <definedName name="Revision_Book" localSheetId="16">#REF!</definedName>
    <definedName name="Revision_Book" localSheetId="18">#REF!</definedName>
    <definedName name="Revision_Book" localSheetId="19">#REF!</definedName>
    <definedName name="Revision_Book" localSheetId="20">#REF!</definedName>
    <definedName name="Revision_Book" localSheetId="2">#REF!</definedName>
    <definedName name="Revision_Book" localSheetId="7">#REF!</definedName>
    <definedName name="Revision_Book">#REF!</definedName>
    <definedName name="rew" localSheetId="0">#REF!</definedName>
    <definedName name="rew" localSheetId="12">#REF!</definedName>
    <definedName name="rew" localSheetId="13">#REF!</definedName>
    <definedName name="rew" localSheetId="14">#REF!</definedName>
    <definedName name="rew" localSheetId="16">#REF!</definedName>
    <definedName name="rew" localSheetId="18">#REF!</definedName>
    <definedName name="rew" localSheetId="19">#REF!</definedName>
    <definedName name="rew" localSheetId="20">#REF!</definedName>
    <definedName name="rew" localSheetId="2">#REF!</definedName>
    <definedName name="rew" localSheetId="7">#REF!</definedName>
    <definedName name="rew">#REF!</definedName>
    <definedName name="rjdsrs" localSheetId="12">#REF!</definedName>
    <definedName name="rjdsrs" localSheetId="13">#REF!</definedName>
    <definedName name="rjdsrs" localSheetId="18">#REF!</definedName>
    <definedName name="rjdsrs">#REF!</definedName>
    <definedName name="s">[35]JOB!$D$12:$CY$232</definedName>
    <definedName name="s_location" localSheetId="0">#REF!</definedName>
    <definedName name="s_location" localSheetId="12">#REF!</definedName>
    <definedName name="s_location" localSheetId="13">#REF!</definedName>
    <definedName name="s_location" localSheetId="14">#REF!</definedName>
    <definedName name="s_location" localSheetId="16">#REF!</definedName>
    <definedName name="s_location" localSheetId="18">#REF!</definedName>
    <definedName name="s_location" localSheetId="19">#REF!</definedName>
    <definedName name="s_location" localSheetId="20">#REF!</definedName>
    <definedName name="s_location" localSheetId="2">#REF!</definedName>
    <definedName name="s_location" localSheetId="7">#REF!</definedName>
    <definedName name="s_location">#REF!</definedName>
    <definedName name="SA" localSheetId="0">#REF!</definedName>
    <definedName name="SA" localSheetId="12">#REF!</definedName>
    <definedName name="SA" localSheetId="13">#REF!</definedName>
    <definedName name="SA" localSheetId="14">#REF!</definedName>
    <definedName name="SA" localSheetId="16">#REF!</definedName>
    <definedName name="SA" localSheetId="18">#REF!</definedName>
    <definedName name="SA" localSheetId="19">#REF!</definedName>
    <definedName name="SA" localSheetId="20">#REF!</definedName>
    <definedName name="SA" localSheetId="2">#REF!</definedName>
    <definedName name="SA" localSheetId="7">#REF!</definedName>
    <definedName name="SA">#REF!</definedName>
    <definedName name="Sale" localSheetId="0">#REF!</definedName>
    <definedName name="Sale" localSheetId="12">#REF!</definedName>
    <definedName name="Sale" localSheetId="13">#REF!</definedName>
    <definedName name="Sale" localSheetId="14">#REF!</definedName>
    <definedName name="Sale" localSheetId="16">#REF!</definedName>
    <definedName name="Sale" localSheetId="18">#REF!</definedName>
    <definedName name="Sale" localSheetId="19">#REF!</definedName>
    <definedName name="Sale" localSheetId="20">#REF!</definedName>
    <definedName name="Sale" localSheetId="2">#REF!</definedName>
    <definedName name="Sale" localSheetId="7">#REF!</definedName>
    <definedName name="Sale">#REF!</definedName>
    <definedName name="SALE_TSTC" localSheetId="12">#REF!</definedName>
    <definedName name="SALE_TSTC" localSheetId="13">#REF!</definedName>
    <definedName name="SALE_TSTC" localSheetId="18">#REF!</definedName>
    <definedName name="SALE_TSTC">#REF!</definedName>
    <definedName name="SCBCS" localSheetId="12">#REF!</definedName>
    <definedName name="SCBCS" localSheetId="13">#REF!</definedName>
    <definedName name="SCBCS" localSheetId="18">#REF!</definedName>
    <definedName name="SCBCS">#REF!</definedName>
    <definedName name="SCBCSNAV" localSheetId="12">#REF!</definedName>
    <definedName name="SCBCSNAV" localSheetId="13">#REF!</definedName>
    <definedName name="SCBCSNAV" localSheetId="18">#REF!</definedName>
    <definedName name="SCBCSNAV">#REF!</definedName>
    <definedName name="SCBRF" localSheetId="12">#REF!</definedName>
    <definedName name="SCBRF" localSheetId="13">#REF!</definedName>
    <definedName name="SCBRF" localSheetId="18">#REF!</definedName>
    <definedName name="SCBRF">#REF!</definedName>
    <definedName name="SCBRFNAV" localSheetId="12">#REF!</definedName>
    <definedName name="SCBRFNAV" localSheetId="13">#REF!</definedName>
    <definedName name="SCBRFNAV" localSheetId="18">#REF!</definedName>
    <definedName name="SCBRFNAV">#REF!</definedName>
    <definedName name="SCBTN" localSheetId="12">#REF!</definedName>
    <definedName name="SCBTN" localSheetId="13">#REF!</definedName>
    <definedName name="SCBTN" localSheetId="18">#REF!</definedName>
    <definedName name="SCBTN">#REF!</definedName>
    <definedName name="SCBTNNAV" localSheetId="12">#REF!</definedName>
    <definedName name="SCBTNNAV" localSheetId="13">#REF!</definedName>
    <definedName name="SCBTNNAV" localSheetId="18">#REF!</definedName>
    <definedName name="SCBTNNAV">#REF!</definedName>
    <definedName name="sffsg">'[36]พ.ย.46-ม.ค.47'!#REF!</definedName>
    <definedName name="sgsg">[9]งบกำไรขาดทุน!#REF!</definedName>
    <definedName name="space" localSheetId="18">'[37]fc-ratio'!$A$14:$IV$14,'[37]fc-ratio'!$A$17:$IV$17,'[37]fc-ratio'!$A$20:$IV$20,'[37]fc-ratio'!$A$24:$IV$24,'[37]fc-ratio'!$A$27:$IV$27,'[37]fc-ratio'!$A$35:$IV$35,'[37]fc-ratio'!$A$43:$IV$43,'[37]fc-ratio'!$A$47:$IV$47,'[37]fc-ratio'!$A$50:$IV$50,'[37]fc-ratio'!$A$53:$IV$53,'[37]fc-ratio'!$A$56:$IV$56,'[37]fc-ratio'!$A$59:$IV$59,'[37]fc-ratio'!$A$68:$IV$68,'[37]fc-ratio'!$A$71:$IV$71,'[37]fc-ratio'!$A$78:$IV$78,'[37]fc-ratio'!$A$78:$IV$78,'[37]fc-ratio'!$A$82:$IV$82,'[37]fc-ratio'!$A$86:$IV$86,'[37]fc-ratio'!$A$94:$IV$94,'[37]fc-ratio'!$A$97:$IV$97,'[37]fc-ratio'!$A$100:$IV$100,'[37]fc-ratio'!$A$104:$IV$104,'[37]fc-ratio'!$A$107:$IV$107,'[37]fc-ratio'!$A$110:$IV$110,'[37]fc-ratio'!$A$113:$IV$113,'[37]fc-ratio'!$A$11:$IV$11,'[37]fc-ratio'!$A$6:$IV$6</definedName>
    <definedName name="space" localSheetId="20">'[37]fc-ratio'!$14:$14,'[37]fc-ratio'!$17:$17,'[37]fc-ratio'!$20:$20,'[37]fc-ratio'!$24:$24,'[37]fc-ratio'!$27:$27,'[37]fc-ratio'!$35:$35,'[37]fc-ratio'!$43:$43,'[37]fc-ratio'!$47:$47,'[37]fc-ratio'!$50:$50,'[37]fc-ratio'!$53:$53,'[37]fc-ratio'!$56:$56,'[37]fc-ratio'!$59:$59,'[37]fc-ratio'!$68:$68,'[37]fc-ratio'!$71:$71,'[37]fc-ratio'!$78:$78,'[37]fc-ratio'!$78:$78,'[37]fc-ratio'!$82:$82,'[37]fc-ratio'!$86:$86,'[37]fc-ratio'!$94:$94,'[37]fc-ratio'!$97:$97,'[37]fc-ratio'!$100:$100,'[37]fc-ratio'!$104:$104,'[37]fc-ratio'!$107:$107,'[37]fc-ratio'!$110:$110,'[37]fc-ratio'!$113:$113,'[37]fc-ratio'!$11:$11,'[37]fc-ratio'!$6:$6</definedName>
    <definedName name="space" localSheetId="7">'[37]fc-ratio'!$14:$14,'[37]fc-ratio'!$17:$17,'[37]fc-ratio'!$20:$20,'[37]fc-ratio'!$24:$24,'[37]fc-ratio'!$27:$27,'[37]fc-ratio'!$35:$35,'[37]fc-ratio'!$43:$43,'[37]fc-ratio'!$47:$47,'[37]fc-ratio'!$50:$50,'[37]fc-ratio'!$53:$53,'[37]fc-ratio'!$56:$56,'[37]fc-ratio'!$59:$59,'[37]fc-ratio'!$68:$68,'[37]fc-ratio'!$71:$71,'[37]fc-ratio'!$78:$78,'[37]fc-ratio'!$78:$78,'[37]fc-ratio'!$82:$82,'[37]fc-ratio'!$86:$86,'[37]fc-ratio'!$94:$94,'[37]fc-ratio'!$97:$97,'[37]fc-ratio'!$100:$100,'[37]fc-ratio'!$104:$104,'[37]fc-ratio'!$107:$107,'[37]fc-ratio'!$110:$110,'[37]fc-ratio'!$113:$113,'[37]fc-ratio'!$11:$11,'[37]fc-ratio'!$6:$6</definedName>
    <definedName name="space">'[37]fc-ratio'!$A$14:$IV$14,'[37]fc-ratio'!$A$17:$IV$17,'[37]fc-ratio'!$A$20:$IV$20,'[37]fc-ratio'!$A$24:$IV$24,'[37]fc-ratio'!$A$27:$IV$27,'[37]fc-ratio'!$A$35:$IV$35,'[37]fc-ratio'!$A$43:$IV$43,'[37]fc-ratio'!$A$47:$IV$47,'[37]fc-ratio'!$A$50:$IV$50,'[37]fc-ratio'!$A$53:$IV$53,'[37]fc-ratio'!$A$56:$IV$56,'[37]fc-ratio'!$A$59:$IV$59,'[37]fc-ratio'!$A$68:$IV$68,'[37]fc-ratio'!$A$71:$IV$71,'[37]fc-ratio'!$A$78:$IV$78,'[37]fc-ratio'!$A$78:$IV$78,'[37]fc-ratio'!$A$82:$IV$82,'[37]fc-ratio'!$A$86:$IV$86,'[37]fc-ratio'!$A$94:$IV$94,'[37]fc-ratio'!$A$97:$IV$97,'[37]fc-ratio'!$A$100:$IV$100,'[37]fc-ratio'!$A$104:$IV$104,'[37]fc-ratio'!$A$107:$IV$107,'[37]fc-ratio'!$A$110:$IV$110,'[37]fc-ratio'!$A$113:$IV$113,'[37]fc-ratio'!$A$11:$IV$11,'[37]fc-ratio'!$A$6:$IV$6</definedName>
    <definedName name="Spec" localSheetId="0">[9]งบดุล!#REF!</definedName>
    <definedName name="Spec" localSheetId="12">[9]งบดุล!#REF!</definedName>
    <definedName name="Spec" localSheetId="14">[9]งบดุล!#REF!</definedName>
    <definedName name="Spec" localSheetId="16">[9]งบดุล!#REF!</definedName>
    <definedName name="Spec" localSheetId="18">[9]งบดุล!#REF!</definedName>
    <definedName name="Spec" localSheetId="19">[9]งบดุล!#REF!</definedName>
    <definedName name="Spec" localSheetId="20">[9]งบดุล!#REF!</definedName>
    <definedName name="Spec" localSheetId="2">[9]งบดุล!#REF!</definedName>
    <definedName name="Spec" localSheetId="7">[9]งบดุล!#REF!</definedName>
    <definedName name="Spec">[9]งบดุล!#REF!</definedName>
    <definedName name="sq">0.195*1.21</definedName>
    <definedName name="st14.1" localSheetId="0">#REF!</definedName>
    <definedName name="st14.1" localSheetId="12">#REF!</definedName>
    <definedName name="st14.1" localSheetId="13">#REF!</definedName>
    <definedName name="st14.1" localSheetId="14">#REF!</definedName>
    <definedName name="st14.1" localSheetId="16">#REF!</definedName>
    <definedName name="st14.1" localSheetId="18">#REF!</definedName>
    <definedName name="st14.1" localSheetId="20">#REF!</definedName>
    <definedName name="st14.1" localSheetId="2">#REF!</definedName>
    <definedName name="st14.1" localSheetId="7">#REF!</definedName>
    <definedName name="st14.1">#REF!</definedName>
    <definedName name="st14.2" localSheetId="0">#REF!</definedName>
    <definedName name="st14.2" localSheetId="12">#REF!</definedName>
    <definedName name="st14.2" localSheetId="13">#REF!</definedName>
    <definedName name="st14.2" localSheetId="16">#REF!</definedName>
    <definedName name="st14.2" localSheetId="18">#REF!</definedName>
    <definedName name="st14.2" localSheetId="20">#REF!</definedName>
    <definedName name="st14.2" localSheetId="2">#REF!</definedName>
    <definedName name="st14.2" localSheetId="7">#REF!</definedName>
    <definedName name="st14.2">#REF!</definedName>
    <definedName name="st15.0" localSheetId="0">#REF!</definedName>
    <definedName name="st15.0" localSheetId="12">#REF!</definedName>
    <definedName name="st15.0" localSheetId="13">#REF!</definedName>
    <definedName name="st15.0" localSheetId="16">#REF!</definedName>
    <definedName name="st15.0" localSheetId="18">#REF!</definedName>
    <definedName name="st15.0" localSheetId="20">#REF!</definedName>
    <definedName name="st15.0" localSheetId="2">#REF!</definedName>
    <definedName name="st15.0" localSheetId="7">#REF!</definedName>
    <definedName name="st15.0">#REF!</definedName>
    <definedName name="st15.1" localSheetId="12">#REF!</definedName>
    <definedName name="st15.1" localSheetId="13">#REF!</definedName>
    <definedName name="st15.1" localSheetId="18">#REF!</definedName>
    <definedName name="st15.1">#REF!</definedName>
    <definedName name="st15.2" localSheetId="12">#REF!</definedName>
    <definedName name="st15.2" localSheetId="13">#REF!</definedName>
    <definedName name="st15.2" localSheetId="18">#REF!</definedName>
    <definedName name="st15.2">#REF!</definedName>
    <definedName name="SUM_RP" localSheetId="12">#REF!</definedName>
    <definedName name="SUM_RP" localSheetId="13">#REF!</definedName>
    <definedName name="SUM_RP" localSheetId="18">#REF!</definedName>
    <definedName name="SUM_RP">#REF!</definedName>
    <definedName name="supaporn" localSheetId="12">#REF!</definedName>
    <definedName name="supaporn" localSheetId="13">#REF!</definedName>
    <definedName name="supaporn" localSheetId="18">#REF!</definedName>
    <definedName name="supaporn">#REF!</definedName>
    <definedName name="sx">'[1]พ.ย.46-ม.ค.47'!#REF!</definedName>
    <definedName name="T" localSheetId="0">#REF!</definedName>
    <definedName name="T" localSheetId="12">#REF!</definedName>
    <definedName name="T" localSheetId="13">#REF!</definedName>
    <definedName name="T" localSheetId="14">#REF!</definedName>
    <definedName name="T" localSheetId="16">#REF!</definedName>
    <definedName name="T" localSheetId="18">#REF!</definedName>
    <definedName name="T" localSheetId="20">#REF!</definedName>
    <definedName name="T" localSheetId="2">#REF!</definedName>
    <definedName name="T" localSheetId="7">#REF!</definedName>
    <definedName name="T">#REF!</definedName>
    <definedName name="table" localSheetId="0">#REF!</definedName>
    <definedName name="table" localSheetId="12">#REF!</definedName>
    <definedName name="table" localSheetId="13">#REF!</definedName>
    <definedName name="table" localSheetId="16">#REF!</definedName>
    <definedName name="table" localSheetId="18">#REF!</definedName>
    <definedName name="table" localSheetId="20">#REF!</definedName>
    <definedName name="table" localSheetId="2">#REF!</definedName>
    <definedName name="table" localSheetId="7">#REF!</definedName>
    <definedName name="table">#REF!</definedName>
    <definedName name="Table1">[38]Format!$A$4:$C$85</definedName>
    <definedName name="taweepong">[9]งบกำไรขาดทุน!#REF!</definedName>
    <definedName name="test" localSheetId="0">#REF!</definedName>
    <definedName name="test" localSheetId="12">#REF!</definedName>
    <definedName name="test" localSheetId="13">#REF!</definedName>
    <definedName name="test" localSheetId="14">#REF!</definedName>
    <definedName name="test" localSheetId="16">#REF!</definedName>
    <definedName name="test" localSheetId="18">#REF!</definedName>
    <definedName name="test" localSheetId="20">#REF!</definedName>
    <definedName name="test" localSheetId="2">#REF!</definedName>
    <definedName name="test" localSheetId="7">#REF!</definedName>
    <definedName name="test">#REF!</definedName>
    <definedName name="TEST0" localSheetId="0">#REF!</definedName>
    <definedName name="TEST0" localSheetId="12">#REF!</definedName>
    <definedName name="TEST0" localSheetId="13">#REF!</definedName>
    <definedName name="TEST0" localSheetId="16">#REF!</definedName>
    <definedName name="TEST0" localSheetId="18">#REF!</definedName>
    <definedName name="TEST0" localSheetId="20">#REF!</definedName>
    <definedName name="TEST0" localSheetId="2">#REF!</definedName>
    <definedName name="TEST0" localSheetId="7">#REF!</definedName>
    <definedName name="TEST0">#REF!</definedName>
    <definedName name="test1" localSheetId="0">#REF!</definedName>
    <definedName name="test1" localSheetId="12">#REF!</definedName>
    <definedName name="test1" localSheetId="13">#REF!</definedName>
    <definedName name="test1" localSheetId="16">#REF!</definedName>
    <definedName name="test1" localSheetId="18">#REF!</definedName>
    <definedName name="test1" localSheetId="20">#REF!</definedName>
    <definedName name="test1" localSheetId="2">#REF!</definedName>
    <definedName name="test1" localSheetId="7">#REF!</definedName>
    <definedName name="test1">#REF!</definedName>
    <definedName name="test2" localSheetId="12">#REF!</definedName>
    <definedName name="test2" localSheetId="13">#REF!</definedName>
    <definedName name="test2" localSheetId="18">#REF!</definedName>
    <definedName name="test2">#REF!</definedName>
    <definedName name="test3" localSheetId="12">#REF!</definedName>
    <definedName name="test3" localSheetId="13">#REF!</definedName>
    <definedName name="test3" localSheetId="18">#REF!</definedName>
    <definedName name="test3">#REF!</definedName>
    <definedName name="TESTHKEY" localSheetId="12">#REF!</definedName>
    <definedName name="TESTHKEY" localSheetId="13">#REF!</definedName>
    <definedName name="TESTHKEY" localSheetId="18">#REF!</definedName>
    <definedName name="TESTHKEY">#REF!</definedName>
    <definedName name="TESTKEYS" localSheetId="12">#REF!</definedName>
    <definedName name="TESTKEYS" localSheetId="13">#REF!</definedName>
    <definedName name="TESTKEYS" localSheetId="18">#REF!</definedName>
    <definedName name="TESTKEYS">#REF!</definedName>
    <definedName name="TESTVKEY" localSheetId="12">#REF!</definedName>
    <definedName name="TESTVKEY" localSheetId="13">#REF!</definedName>
    <definedName name="TESTVKEY" localSheetId="18">#REF!</definedName>
    <definedName name="TESTVKEY">#REF!</definedName>
    <definedName name="TFAM" localSheetId="12">#REF!</definedName>
    <definedName name="TFAM" localSheetId="13">#REF!</definedName>
    <definedName name="TFAM" localSheetId="18">#REF!</definedName>
    <definedName name="TFAM">#REF!</definedName>
    <definedName name="TFAMLIST" localSheetId="12">#REF!</definedName>
    <definedName name="TFAMLIST" localSheetId="13">#REF!</definedName>
    <definedName name="TFAMLIST" localSheetId="18">#REF!</definedName>
    <definedName name="TFAMLIST">#REF!</definedName>
    <definedName name="TFBPF" localSheetId="12">#REF!</definedName>
    <definedName name="TFBPF" localSheetId="13">#REF!</definedName>
    <definedName name="TFBPF" localSheetId="18">#REF!</definedName>
    <definedName name="TFBPF">#REF!</definedName>
    <definedName name="Today_Date" localSheetId="12">#REF!</definedName>
    <definedName name="Today_Date" localSheetId="13">#REF!</definedName>
    <definedName name="Today_Date" localSheetId="18">#REF!</definedName>
    <definedName name="Today_Date">#REF!</definedName>
    <definedName name="TTL" localSheetId="12">#REF!</definedName>
    <definedName name="TTL" localSheetId="13">#REF!</definedName>
    <definedName name="TTL" localSheetId="18">#REF!</definedName>
    <definedName name="TTL">#REF!</definedName>
    <definedName name="tw" localSheetId="12">#REF!</definedName>
    <definedName name="tw" localSheetId="13">#REF!</definedName>
    <definedName name="tw" localSheetId="18">#REF!</definedName>
    <definedName name="tw">#REF!</definedName>
    <definedName name="type">[39]Masterประเภท!$A$2:$A$10</definedName>
    <definedName name="ui" localSheetId="0">#REF!</definedName>
    <definedName name="ui" localSheetId="12">#REF!</definedName>
    <definedName name="ui" localSheetId="13">#REF!</definedName>
    <definedName name="ui" localSheetId="14">#REF!</definedName>
    <definedName name="ui" localSheetId="16">#REF!</definedName>
    <definedName name="ui" localSheetId="18">#REF!</definedName>
    <definedName name="ui" localSheetId="19">#REF!</definedName>
    <definedName name="ui" localSheetId="20">#REF!</definedName>
    <definedName name="ui" localSheetId="2">#REF!</definedName>
    <definedName name="ui" localSheetId="7">#REF!</definedName>
    <definedName name="ui">#REF!</definedName>
    <definedName name="uraiwan" localSheetId="0">#REF!</definedName>
    <definedName name="uraiwan" localSheetId="12">#REF!</definedName>
    <definedName name="uraiwan" localSheetId="13">#REF!</definedName>
    <definedName name="uraiwan" localSheetId="14">#REF!</definedName>
    <definedName name="uraiwan" localSheetId="16">#REF!</definedName>
    <definedName name="uraiwan" localSheetId="18">#REF!</definedName>
    <definedName name="uraiwan" localSheetId="19">#REF!</definedName>
    <definedName name="uraiwan" localSheetId="20">#REF!</definedName>
    <definedName name="uraiwan" localSheetId="2">#REF!</definedName>
    <definedName name="uraiwan" localSheetId="7">#REF!</definedName>
    <definedName name="uraiwan">#REF!</definedName>
    <definedName name="USD">'[40]B 600'!$I$14:$I$14</definedName>
    <definedName name="vane">'[41]พ.ย.46-ม.ค.47'!#REF!</definedName>
    <definedName name="wfjhjhj" localSheetId="0">#REF!</definedName>
    <definedName name="wfjhjhj" localSheetId="12">#REF!</definedName>
    <definedName name="wfjhjhj" localSheetId="13">#REF!</definedName>
    <definedName name="wfjhjhj" localSheetId="14">#REF!</definedName>
    <definedName name="wfjhjhj" localSheetId="16">#REF!</definedName>
    <definedName name="wfjhjhj" localSheetId="18">#REF!</definedName>
    <definedName name="wfjhjhj" localSheetId="19">#REF!</definedName>
    <definedName name="wfjhjhj" localSheetId="20">#REF!</definedName>
    <definedName name="wfjhjhj" localSheetId="2">#REF!</definedName>
    <definedName name="wfjhjhj" localSheetId="7">#REF!</definedName>
    <definedName name="wfjhjhj">#REF!</definedName>
    <definedName name="z" localSheetId="0">#REF!</definedName>
    <definedName name="z" localSheetId="12">#REF!</definedName>
    <definedName name="z" localSheetId="13">#REF!</definedName>
    <definedName name="z" localSheetId="14">#REF!</definedName>
    <definedName name="z" localSheetId="16">#REF!</definedName>
    <definedName name="z" localSheetId="18">#REF!</definedName>
    <definedName name="z" localSheetId="19">#REF!</definedName>
    <definedName name="z" localSheetId="20">#REF!</definedName>
    <definedName name="z" localSheetId="2">#REF!</definedName>
    <definedName name="z" localSheetId="7">#REF!</definedName>
    <definedName name="z">#REF!</definedName>
    <definedName name="zone" localSheetId="0">#REF!</definedName>
    <definedName name="zone" localSheetId="12">#REF!</definedName>
    <definedName name="zone" localSheetId="13">#REF!</definedName>
    <definedName name="zone" localSheetId="14">#REF!</definedName>
    <definedName name="zone" localSheetId="16">#REF!</definedName>
    <definedName name="zone" localSheetId="18">#REF!</definedName>
    <definedName name="zone" localSheetId="19">#REF!</definedName>
    <definedName name="zone" localSheetId="20">#REF!</definedName>
    <definedName name="zone" localSheetId="2">#REF!</definedName>
    <definedName name="zone" localSheetId="7">#REF!</definedName>
    <definedName name="zone">#REF!</definedName>
    <definedName name="กว้าง" localSheetId="12">#REF!</definedName>
    <definedName name="กว้าง" localSheetId="13">#REF!</definedName>
    <definedName name="กว้าง" localSheetId="18">#REF!</definedName>
    <definedName name="กว้าง" localSheetId="20">#REF!</definedName>
    <definedName name="กว้าง">#REF!</definedName>
    <definedName name="การคำนวณต้นทุนสินค้าระหว่างผลิตและสินค้าสำเร็จรูป_ประจำเดือน___กันยายน___2549" localSheetId="12">#REF!</definedName>
    <definedName name="การคำนวณต้นทุนสินค้าระหว่างผลิตและสินค้าสำเร็จรูป_ประจำเดือน___กันยายน___2549" localSheetId="13">#REF!</definedName>
    <definedName name="การคำนวณต้นทุนสินค้าระหว่างผลิตและสินค้าสำเร็จรูป_ประจำเดือน___กันยายน___2549" localSheetId="18">#REF!</definedName>
    <definedName name="การคำนวณต้นทุนสินค้าระหว่างผลิตและสินค้าสำเร็จรูป_ประจำเดือน___กันยายน___2549">#REF!</definedName>
    <definedName name="เกดเห" localSheetId="20">[7]BS_Best!#REF!</definedName>
    <definedName name="เกดเห">[7]BS_Best!#REF!</definedName>
    <definedName name="คขข.กม">[16]งบกำไรขาดทุน!#REF!</definedName>
    <definedName name="คงเหลือ_H_m3" localSheetId="0">#REF!</definedName>
    <definedName name="คงเหลือ_H_m3" localSheetId="12">#REF!</definedName>
    <definedName name="คงเหลือ_H_m3" localSheetId="13">#REF!</definedName>
    <definedName name="คงเหลือ_H_m3" localSheetId="14">#REF!</definedName>
    <definedName name="คงเหลือ_H_m3" localSheetId="16">#REF!</definedName>
    <definedName name="คงเหลือ_H_m3" localSheetId="18">#REF!</definedName>
    <definedName name="คงเหลือ_H_m3" localSheetId="20">#REF!</definedName>
    <definedName name="คงเหลือ_H_m3" localSheetId="2">#REF!</definedName>
    <definedName name="คงเหลือ_H_m3" localSheetId="7">#REF!</definedName>
    <definedName name="คงเหลือ_H_m3">#REF!</definedName>
    <definedName name="คงเหลือ_H_แผ่น" localSheetId="0">#REF!</definedName>
    <definedName name="คงเหลือ_H_แผ่น" localSheetId="12">#REF!</definedName>
    <definedName name="คงเหลือ_H_แผ่น" localSheetId="13">#REF!</definedName>
    <definedName name="คงเหลือ_H_แผ่น" localSheetId="16">#REF!</definedName>
    <definedName name="คงเหลือ_H_แผ่น" localSheetId="18">#REF!</definedName>
    <definedName name="คงเหลือ_H_แผ่น" localSheetId="20">#REF!</definedName>
    <definedName name="คงเหลือ_H_แผ่น" localSheetId="2">#REF!</definedName>
    <definedName name="คงเหลือ_H_แผ่น" localSheetId="7">#REF!</definedName>
    <definedName name="คงเหลือ_H_แผ่น">#REF!</definedName>
    <definedName name="คงเหลือ_V_m3" localSheetId="0">#REF!</definedName>
    <definedName name="คงเหลือ_V_m3" localSheetId="12">#REF!</definedName>
    <definedName name="คงเหลือ_V_m3" localSheetId="13">#REF!</definedName>
    <definedName name="คงเหลือ_V_m3" localSheetId="16">#REF!</definedName>
    <definedName name="คงเหลือ_V_m3" localSheetId="18">#REF!</definedName>
    <definedName name="คงเหลือ_V_m3" localSheetId="20">#REF!</definedName>
    <definedName name="คงเหลือ_V_m3" localSheetId="2">#REF!</definedName>
    <definedName name="คงเหลือ_V_m3" localSheetId="7">#REF!</definedName>
    <definedName name="คงเหลือ_V_m3">#REF!</definedName>
    <definedName name="คงเหลือ_V_แผ่น" localSheetId="12">#REF!</definedName>
    <definedName name="คงเหลือ_V_แผ่น" localSheetId="13">#REF!</definedName>
    <definedName name="คงเหลือ_V_แผ่น" localSheetId="18">#REF!</definedName>
    <definedName name="คงเหลือ_V_แผ่น">#REF!</definedName>
    <definedName name="คงเหลือรวม" localSheetId="12">#REF!</definedName>
    <definedName name="คงเหลือรวม" localSheetId="13">#REF!</definedName>
    <definedName name="คงเหลือรวม" localSheetId="18">#REF!</definedName>
    <definedName name="คงเหลือรวม">#REF!</definedName>
    <definedName name="คชจ.อบรม">[16]งบกำไรขาดทุน!#REF!</definedName>
    <definedName name="ค่า">[42]งบดุล!#REF!</definedName>
    <definedName name="ค่าภาชนะบรรจุ" localSheetId="0">#REF!</definedName>
    <definedName name="ค่าภาชนะบรรจุ" localSheetId="12">#REF!</definedName>
    <definedName name="ค่าภาชนะบรรจุ" localSheetId="13">#REF!</definedName>
    <definedName name="ค่าภาชนะบรรจุ" localSheetId="14">#REF!</definedName>
    <definedName name="ค่าภาชนะบรรจุ" localSheetId="16">#REF!</definedName>
    <definedName name="ค่าภาชนะบรรจุ" localSheetId="18">#REF!</definedName>
    <definedName name="ค่าภาชนะบรรจุ" localSheetId="19">#REF!</definedName>
    <definedName name="ค่าภาชนะบรรจุ" localSheetId="20">#REF!</definedName>
    <definedName name="ค่าภาชนะบรรจุ" localSheetId="2">#REF!</definedName>
    <definedName name="ค่าภาชนะบรรจุ" localSheetId="7">#REF!</definedName>
    <definedName name="ค่าภาชนะบรรจุ">#REF!</definedName>
    <definedName name="ค่าส่งเสริมการขาย" localSheetId="12">[42]งบกำไรขาดทุน!#REF!</definedName>
    <definedName name="ค่าส่งเสริมการขาย" localSheetId="14">[42]งบกำไรขาดทุน!#REF!</definedName>
    <definedName name="ค่าส่งเสริมการขาย" localSheetId="16">[42]งบกำไรขาดทุน!#REF!</definedName>
    <definedName name="ค่าส่งเสริมการขาย" localSheetId="18">[42]งบกำไรขาดทุน!#REF!</definedName>
    <definedName name="ค่าส่งเสริมการขาย" localSheetId="2">[42]งบกำไรขาดทุน!#REF!</definedName>
    <definedName name="ค่าส่งเสริมการขาย">[42]งบกำไรขาดทุน!#REF!</definedName>
    <definedName name="เคลื่อนไหวก่อนขัด" localSheetId="0">#REF!</definedName>
    <definedName name="เคลื่อนไหวก่อนขัด" localSheetId="12">#REF!</definedName>
    <definedName name="เคลื่อนไหวก่อนขัด" localSheetId="13">#REF!</definedName>
    <definedName name="เคลื่อนไหวก่อนขัด" localSheetId="14">#REF!</definedName>
    <definedName name="เคลื่อนไหวก่อนขัด" localSheetId="16">#REF!</definedName>
    <definedName name="เคลื่อนไหวก่อนขัด" localSheetId="18">#REF!</definedName>
    <definedName name="เคลื่อนไหวก่อนขัด" localSheetId="19">#REF!</definedName>
    <definedName name="เคลื่อนไหวก่อนขัด" localSheetId="20">#REF!</definedName>
    <definedName name="เคลื่อนไหวก่อนขัด" localSheetId="2">#REF!</definedName>
    <definedName name="เคลื่อนไหวก่อนขัด" localSheetId="7">#REF!</definedName>
    <definedName name="เคลื่อนไหวก่อนขัด">#REF!</definedName>
    <definedName name="เคลื่อนไหวโรงงาน" localSheetId="0">#REF!</definedName>
    <definedName name="เคลื่อนไหวโรงงาน" localSheetId="12">#REF!</definedName>
    <definedName name="เคลื่อนไหวโรงงาน" localSheetId="13">#REF!</definedName>
    <definedName name="เคลื่อนไหวโรงงาน" localSheetId="14">#REF!</definedName>
    <definedName name="เคลื่อนไหวโรงงาน" localSheetId="16">#REF!</definedName>
    <definedName name="เคลื่อนไหวโรงงาน" localSheetId="18">#REF!</definedName>
    <definedName name="เคลื่อนไหวโรงงาน" localSheetId="19">#REF!</definedName>
    <definedName name="เคลื่อนไหวโรงงาน" localSheetId="20">#REF!</definedName>
    <definedName name="เคลื่อนไหวโรงงาน" localSheetId="2">#REF!</definedName>
    <definedName name="เคลื่อนไหวโรงงาน" localSheetId="7">#REF!</definedName>
    <definedName name="เคลื่อนไหวโรงงาน">#REF!</definedName>
    <definedName name="เคลื่อนไหวหลังขัด" localSheetId="0">#REF!</definedName>
    <definedName name="เคลื่อนไหวหลังขัด" localSheetId="12">#REF!</definedName>
    <definedName name="เคลื่อนไหวหลังขัด" localSheetId="13">#REF!</definedName>
    <definedName name="เคลื่อนไหวหลังขัด" localSheetId="14">#REF!</definedName>
    <definedName name="เคลื่อนไหวหลังขัด" localSheetId="16">#REF!</definedName>
    <definedName name="เคลื่อนไหวหลังขัด" localSheetId="18">#REF!</definedName>
    <definedName name="เคลื่อนไหวหลังขัด" localSheetId="19">#REF!</definedName>
    <definedName name="เคลื่อนไหวหลังขัด" localSheetId="20">#REF!</definedName>
    <definedName name="เคลื่อนไหวหลังขัด" localSheetId="2">#REF!</definedName>
    <definedName name="เคลื่อนไหวหลังขัด" localSheetId="7">#REF!</definedName>
    <definedName name="เคลื่อนไหวหลังขัด">#REF!</definedName>
    <definedName name="เคลื่อนไหวอาคารสุนันท์" localSheetId="12">#REF!</definedName>
    <definedName name="เคลื่อนไหวอาคารสุนันท์" localSheetId="13">#REF!</definedName>
    <definedName name="เคลื่อนไหวอาคารสุนันท์" localSheetId="18">#REF!</definedName>
    <definedName name="เคลื่อนไหวอาคารสุนันท์">#REF!</definedName>
    <definedName name="งบ">[43]งบดุล!#REF!</definedName>
    <definedName name="งบต้นทุน">[44]งบดุล!#REF!</definedName>
    <definedName name="งบต้นทุนขาย">[43]งบดุล!#REF!</definedName>
    <definedName name="งบต้นทุนขาย1">[45]งบดุล!#REF!</definedName>
    <definedName name="งาน" localSheetId="0">#REF!</definedName>
    <definedName name="งาน" localSheetId="12">#REF!</definedName>
    <definedName name="งาน" localSheetId="13">#REF!</definedName>
    <definedName name="งาน" localSheetId="14">#REF!</definedName>
    <definedName name="งาน" localSheetId="16">#REF!</definedName>
    <definedName name="งาน" localSheetId="18">#REF!</definedName>
    <definedName name="งาน" localSheetId="19">#REF!</definedName>
    <definedName name="งาน" localSheetId="20">#REF!</definedName>
    <definedName name="งาน" localSheetId="2">#REF!</definedName>
    <definedName name="งาน" localSheetId="7">#REF!</definedName>
    <definedName name="งาน">#REF!</definedName>
    <definedName name="เงินโอนจาก_ธ._มหานคร" localSheetId="12">[46]รับจ่าย!#REF!</definedName>
    <definedName name="เงินโอนจาก_ธ._มหานคร" localSheetId="14">[46]รับจ่าย!#REF!</definedName>
    <definedName name="เงินโอนจาก_ธ._มหานคร" localSheetId="16">[46]รับจ่าย!#REF!</definedName>
    <definedName name="เงินโอนจาก_ธ._มหานคร" localSheetId="18">[46]รับจ่าย!#REF!</definedName>
    <definedName name="เงินโอนจาก_ธ._มหานคร" localSheetId="2">[46]รับจ่าย!#REF!</definedName>
    <definedName name="เงินโอนจาก_ธ._มหานคร">[46]รับจ่าย!#REF!</definedName>
    <definedName name="จ่าย_T_R_ครบกำหนด" localSheetId="12">[46]รับจ่าย!#REF!</definedName>
    <definedName name="จ่าย_T_R_ครบกำหนด" localSheetId="16">[46]รับจ่าย!#REF!</definedName>
    <definedName name="จ่าย_T_R_ครบกำหนด" localSheetId="18">[46]รับจ่าย!#REF!</definedName>
    <definedName name="จ่าย_T_R_ครบกำหนด" localSheetId="2">[46]รับจ่าย!#REF!</definedName>
    <definedName name="จ่าย_T_R_ครบกำหนด">[46]รับจ่าย!#REF!</definedName>
    <definedName name="จำนวนทรายขาว" localSheetId="0">#REF!</definedName>
    <definedName name="จำนวนทรายขาว" localSheetId="12">#REF!</definedName>
    <definedName name="จำนวนทรายขาว" localSheetId="13">#REF!</definedName>
    <definedName name="จำนวนทรายขาว" localSheetId="14">#REF!</definedName>
    <definedName name="จำนวนทรายขาว" localSheetId="16">#REF!</definedName>
    <definedName name="จำนวนทรายขาว" localSheetId="18">#REF!</definedName>
    <definedName name="จำนวนทรายขาว" localSheetId="19">#REF!</definedName>
    <definedName name="จำนวนทรายขาว" localSheetId="20">#REF!</definedName>
    <definedName name="จำนวนทรายขาว" localSheetId="2">#REF!</definedName>
    <definedName name="จำนวนทรายขาว" localSheetId="7">#REF!</definedName>
    <definedName name="จำนวนทรายขาว">#REF!</definedName>
    <definedName name="จำนวนทรายดิบ" localSheetId="0">#REF!</definedName>
    <definedName name="จำนวนทรายดิบ" localSheetId="12">#REF!</definedName>
    <definedName name="จำนวนทรายดิบ" localSheetId="13">#REF!</definedName>
    <definedName name="จำนวนทรายดิบ" localSheetId="14">#REF!</definedName>
    <definedName name="จำนวนทรายดิบ" localSheetId="16">#REF!</definedName>
    <definedName name="จำนวนทรายดิบ" localSheetId="18">#REF!</definedName>
    <definedName name="จำนวนทรายดิบ" localSheetId="19">#REF!</definedName>
    <definedName name="จำนวนทรายดิบ" localSheetId="20">#REF!</definedName>
    <definedName name="จำนวนทรายดิบ" localSheetId="2">#REF!</definedName>
    <definedName name="จำนวนทรายดิบ" localSheetId="7">#REF!</definedName>
    <definedName name="จำนวนทรายดิบ">#REF!</definedName>
    <definedName name="ด" localSheetId="0">#REF!</definedName>
    <definedName name="ด" localSheetId="12">#REF!</definedName>
    <definedName name="ด" localSheetId="13">#REF!</definedName>
    <definedName name="ด" localSheetId="14">#REF!</definedName>
    <definedName name="ด" localSheetId="16">#REF!</definedName>
    <definedName name="ด" localSheetId="18">#REF!</definedName>
    <definedName name="ด" localSheetId="19">#REF!</definedName>
    <definedName name="ด" localSheetId="20">#REF!</definedName>
    <definedName name="ด" localSheetId="2">#REF!</definedName>
    <definedName name="ด" localSheetId="7">#REF!</definedName>
    <definedName name="ด">#REF!</definedName>
    <definedName name="ด283" localSheetId="12">#REF!</definedName>
    <definedName name="ด283" localSheetId="13">#REF!</definedName>
    <definedName name="ด283" localSheetId="18">#REF!</definedName>
    <definedName name="ด283">#REF!</definedName>
    <definedName name="ดเ">[9]งบกำไรขาดทุน!#REF!</definedName>
    <definedName name="ดดด" localSheetId="0">#REF!</definedName>
    <definedName name="ดดด" localSheetId="12">#REF!</definedName>
    <definedName name="ดดด" localSheetId="13">#REF!</definedName>
    <definedName name="ดดด" localSheetId="14">#REF!</definedName>
    <definedName name="ดดด" localSheetId="16">#REF!</definedName>
    <definedName name="ดดด" localSheetId="18">#REF!</definedName>
    <definedName name="ดดด" localSheetId="20">#REF!</definedName>
    <definedName name="ดดด" localSheetId="2">#REF!</definedName>
    <definedName name="ดดด" localSheetId="7">#REF!</definedName>
    <definedName name="ดดด">#REF!</definedName>
    <definedName name="ต้นทุน" localSheetId="14">[44]งบดุล!#REF!</definedName>
    <definedName name="ต้นทุน" localSheetId="16">[44]งบดุล!#REF!</definedName>
    <definedName name="ต้นทุน" localSheetId="18">[44]งบดุล!#REF!</definedName>
    <definedName name="ต้นทุน">[44]งบดุล!#REF!</definedName>
    <definedName name="ต้นทุนขายแต่ละโรง" localSheetId="14">'[47]3ต้นทุนขาย'!#REF!</definedName>
    <definedName name="ต้นทุนขายแต่ละโรง" localSheetId="16">'[47]3ต้นทุนขาย'!#REF!</definedName>
    <definedName name="ต้นทุนขายแต่ละโรง" localSheetId="18">'[47]3ต้นทุนขาย'!#REF!</definedName>
    <definedName name="ต้นทุนขายแต่ละโรง">'[47]3ต้นทุนขาย'!#REF!</definedName>
    <definedName name="ต้นทุนขายปิดผิวกระดาษ" localSheetId="16">'[47]3ต้นทุนขาย'!#REF!</definedName>
    <definedName name="ต้นทุนขายปิดผิวกระดาษ">'[47]3ต้นทุนขาย'!#REF!</definedName>
    <definedName name="ต้นทุนทรายดิบ" localSheetId="0">#REF!</definedName>
    <definedName name="ต้นทุนทรายดิบ" localSheetId="12">#REF!</definedName>
    <definedName name="ต้นทุนทรายดิบ" localSheetId="13">#REF!</definedName>
    <definedName name="ต้นทุนทรายดิบ" localSheetId="14">#REF!</definedName>
    <definedName name="ต้นทุนทรายดิบ" localSheetId="16">#REF!</definedName>
    <definedName name="ต้นทุนทรายดิบ" localSheetId="18">#REF!</definedName>
    <definedName name="ต้นทุนทรายดิบ" localSheetId="19">#REF!</definedName>
    <definedName name="ต้นทุนทรายดิบ" localSheetId="20">#REF!</definedName>
    <definedName name="ต้นทุนทรายดิบ" localSheetId="2">#REF!</definedName>
    <definedName name="ต้นทุนทรายดิบ" localSheetId="7">#REF!</definedName>
    <definedName name="ต้นทุนทรายดิบ">#REF!</definedName>
    <definedName name="ต้นทุนทรายดิบต่อกระสอบ" localSheetId="0">#REF!</definedName>
    <definedName name="ต้นทุนทรายดิบต่อกระสอบ" localSheetId="12">#REF!</definedName>
    <definedName name="ต้นทุนทรายดิบต่อกระสอบ" localSheetId="13">#REF!</definedName>
    <definedName name="ต้นทุนทรายดิบต่อกระสอบ" localSheetId="14">#REF!</definedName>
    <definedName name="ต้นทุนทรายดิบต่อกระสอบ" localSheetId="16">#REF!</definedName>
    <definedName name="ต้นทุนทรายดิบต่อกระสอบ" localSheetId="18">#REF!</definedName>
    <definedName name="ต้นทุนทรายดิบต่อกระสอบ" localSheetId="19">#REF!</definedName>
    <definedName name="ต้นทุนทรายดิบต่อกระสอบ" localSheetId="20">#REF!</definedName>
    <definedName name="ต้นทุนทรายดิบต่อกระสอบ" localSheetId="2">#REF!</definedName>
    <definedName name="ต้นทุนทรายดิบต่อกระสอบ" localSheetId="7">#REF!</definedName>
    <definedName name="ต้นทุนทรายดิบต่อกระสอบ">#REF!</definedName>
    <definedName name="ท" localSheetId="0">[9]งบกำไรขาดทุน!#REF!</definedName>
    <definedName name="ท" localSheetId="12">[9]งบกำไรขาดทุน!#REF!</definedName>
    <definedName name="ท" localSheetId="14">[9]งบกำไรขาดทุน!#REF!</definedName>
    <definedName name="ท" localSheetId="16">[9]งบกำไรขาดทุน!#REF!</definedName>
    <definedName name="ท" localSheetId="18">[9]งบกำไรขาดทุน!#REF!</definedName>
    <definedName name="ท" localSheetId="19">[9]งบกำไรขาดทุน!#REF!</definedName>
    <definedName name="ท" localSheetId="20">[9]งบกำไรขาดทุน!#REF!</definedName>
    <definedName name="ท" localSheetId="2">[9]งบกำไรขาดทุน!#REF!</definedName>
    <definedName name="ท" localSheetId="7">[9]งบกำไรขาดทุน!#REF!</definedName>
    <definedName name="ท">[9]งบกำไรขาดทุน!#REF!</definedName>
    <definedName name="ทรายดิบที่ใช้ทำทรายขาว" localSheetId="0">#REF!</definedName>
    <definedName name="ทรายดิบที่ใช้ทำทรายขาว" localSheetId="12">#REF!</definedName>
    <definedName name="ทรายดิบที่ใช้ทำทรายขาว" localSheetId="13">#REF!</definedName>
    <definedName name="ทรายดิบที่ใช้ทำทรายขาว" localSheetId="14">#REF!</definedName>
    <definedName name="ทรายดิบที่ใช้ทำทรายขาว" localSheetId="16">#REF!</definedName>
    <definedName name="ทรายดิบที่ใช้ทำทรายขาว" localSheetId="18">#REF!</definedName>
    <definedName name="ทรายดิบที่ใช้ทำทรายขาว" localSheetId="19">#REF!</definedName>
    <definedName name="ทรายดิบที่ใช้ทำทรายขาว" localSheetId="20">#REF!</definedName>
    <definedName name="ทรายดิบที่ใช้ทำทรายขาว" localSheetId="2">#REF!</definedName>
    <definedName name="ทรายดิบที่ใช้ทำทรายขาว" localSheetId="7">#REF!</definedName>
    <definedName name="ทรายดิบที่ใช้ทำทรายขาว">#REF!</definedName>
    <definedName name="นราธิวาส" localSheetId="0">[7]BS_Best!#REF!</definedName>
    <definedName name="นราธิวาส" localSheetId="12">[7]BS_Best!#REF!</definedName>
    <definedName name="นราธิวาส" localSheetId="14">[7]BS_Best!#REF!</definedName>
    <definedName name="นราธิวาส" localSheetId="16">[7]BS_Best!#REF!</definedName>
    <definedName name="นราธิวาส" localSheetId="18">[7]BS_Best!#REF!</definedName>
    <definedName name="นราธิวาส" localSheetId="19">[7]BS_Best!#REF!</definedName>
    <definedName name="นราธิวาส" localSheetId="20">[7]BS_Best!#REF!</definedName>
    <definedName name="นราธิวาส" localSheetId="2">[7]BS_Best!#REF!</definedName>
    <definedName name="นราธิวาส" localSheetId="7">[7]BS_Best!#REF!</definedName>
    <definedName name="นราธิวาส">[7]BS_Best!#REF!</definedName>
    <definedName name="ปปปป" localSheetId="0">[48]งบกำไรขาดทุน!#REF!</definedName>
    <definedName name="ปปปป" localSheetId="12">[48]งบกำไรขาดทุน!#REF!</definedName>
    <definedName name="ปปปป" localSheetId="14">[48]งบกำไรขาดทุน!#REF!</definedName>
    <definedName name="ปปปป" localSheetId="16">[48]งบกำไรขาดทุน!#REF!</definedName>
    <definedName name="ปปปป" localSheetId="18">[48]งบกำไรขาดทุน!#REF!</definedName>
    <definedName name="ปปปป" localSheetId="19">[48]งบกำไรขาดทุน!#REF!</definedName>
    <definedName name="ปปปป" localSheetId="20">[48]งบกำไรขาดทุน!#REF!</definedName>
    <definedName name="ปปปป" localSheetId="2">[48]งบกำไรขาดทุน!#REF!</definedName>
    <definedName name="ปปปป" localSheetId="7">[48]งบกำไรขาดทุน!#REF!</definedName>
    <definedName name="ปปปป">[48]งบกำไรขาดทุน!#REF!</definedName>
    <definedName name="พพพ" localSheetId="0">#REF!</definedName>
    <definedName name="พพพ" localSheetId="12">#REF!</definedName>
    <definedName name="พพพ" localSheetId="13">#REF!</definedName>
    <definedName name="พพพ" localSheetId="14">#REF!</definedName>
    <definedName name="พพพ" localSheetId="16">#REF!</definedName>
    <definedName name="พพพ" localSheetId="18">#REF!</definedName>
    <definedName name="พพพ" localSheetId="19">#REF!</definedName>
    <definedName name="พพพ" localSheetId="20">#REF!</definedName>
    <definedName name="พพพ" localSheetId="2">#REF!</definedName>
    <definedName name="พพพ" localSheetId="7">#REF!</definedName>
    <definedName name="พพพ">#REF!</definedName>
    <definedName name="พิมพ์สินทรัพย์" localSheetId="0">#REF!</definedName>
    <definedName name="พิมพ์สินทรัพย์" localSheetId="12">#REF!</definedName>
    <definedName name="พิมพ์สินทรัพย์" localSheetId="13">#REF!</definedName>
    <definedName name="พิมพ์สินทรัพย์" localSheetId="14">#REF!</definedName>
    <definedName name="พิมพ์สินทรัพย์" localSheetId="16">#REF!</definedName>
    <definedName name="พิมพ์สินทรัพย์" localSheetId="18">#REF!</definedName>
    <definedName name="พิมพ์สินทรัพย์" localSheetId="19">#REF!</definedName>
    <definedName name="พิมพ์สินทรัพย์" localSheetId="20">#REF!</definedName>
    <definedName name="พิมพ์สินทรัพย์" localSheetId="2">#REF!</definedName>
    <definedName name="พิมพ์สินทรัพย์" localSheetId="7">#REF!</definedName>
    <definedName name="พิมพ์สินทรัพย์">#REF!</definedName>
    <definedName name="พิมพ์หนี้สินและทุน" localSheetId="0">#REF!</definedName>
    <definedName name="พิมพ์หนี้สินและทุน" localSheetId="12">#REF!</definedName>
    <definedName name="พิมพ์หนี้สินและทุน" localSheetId="13">#REF!</definedName>
    <definedName name="พิมพ์หนี้สินและทุน" localSheetId="14">#REF!</definedName>
    <definedName name="พิมพ์หนี้สินและทุน" localSheetId="16">#REF!</definedName>
    <definedName name="พิมพ์หนี้สินและทุน" localSheetId="18">#REF!</definedName>
    <definedName name="พิมพ์หนี้สินและทุน" localSheetId="19">#REF!</definedName>
    <definedName name="พิมพ์หนี้สินและทุน" localSheetId="20">#REF!</definedName>
    <definedName name="พิมพ์หนี้สินและทุน" localSheetId="2">#REF!</definedName>
    <definedName name="พิมพ์หนี้สินและทุน" localSheetId="7">#REF!</definedName>
    <definedName name="พิมพ์หนี้สินและทุน">#REF!</definedName>
    <definedName name="ฟ1" localSheetId="0">[49]BL!#REF!</definedName>
    <definedName name="ฟ1" localSheetId="12">[49]BL!#REF!</definedName>
    <definedName name="ฟ1" localSheetId="14">[49]BL!#REF!</definedName>
    <definedName name="ฟ1" localSheetId="16">[49]BL!#REF!</definedName>
    <definedName name="ฟ1" localSheetId="18">[49]BL!#REF!</definedName>
    <definedName name="ฟ1" localSheetId="19">[49]BL!#REF!</definedName>
    <definedName name="ฟ1" localSheetId="20">[49]BL!#REF!</definedName>
    <definedName name="ฟ1" localSheetId="2">[49]BL!#REF!</definedName>
    <definedName name="ฟ1" localSheetId="7">[49]BL!#REF!</definedName>
    <definedName name="ฟ1">[49]BL!#REF!</definedName>
    <definedName name="ภาระขายน้ำตาล" localSheetId="0">'[50]พ.ย.46-ม.ค.47'!#REF!</definedName>
    <definedName name="ภาระขายน้ำตาล" localSheetId="12">'[50]พ.ย.46-ม.ค.47'!#REF!</definedName>
    <definedName name="ภาระขายน้ำตาล" localSheetId="14">'[50]พ.ย.46-ม.ค.47'!#REF!</definedName>
    <definedName name="ภาระขายน้ำตาล" localSheetId="16">'[50]พ.ย.46-ม.ค.47'!#REF!</definedName>
    <definedName name="ภาระขายน้ำตาล" localSheetId="18">'[50]พ.ย.46-ม.ค.47'!#REF!</definedName>
    <definedName name="ภาระขายน้ำตาล" localSheetId="19">'[50]พ.ย.46-ม.ค.47'!#REF!</definedName>
    <definedName name="ภาระขายน้ำตาล" localSheetId="20">'[50]พ.ย.46-ม.ค.47'!#REF!</definedName>
    <definedName name="ภาระขายน้ำตาล" localSheetId="2">'[50]พ.ย.46-ม.ค.47'!#REF!</definedName>
    <definedName name="ภาระขายน้ำตาล" localSheetId="7">'[50]พ.ย.46-ม.ค.47'!#REF!</definedName>
    <definedName name="ภาระขายน้ำตาล">'[50]พ.ย.46-ม.ค.47'!#REF!</definedName>
    <definedName name="ภาระผูกพันน้ำตาลทราย" localSheetId="0">#REF!</definedName>
    <definedName name="ภาระผูกพันน้ำตาลทราย" localSheetId="12">#REF!</definedName>
    <definedName name="ภาระผูกพันน้ำตาลทราย" localSheetId="13">#REF!</definedName>
    <definedName name="ภาระผูกพันน้ำตาลทราย" localSheetId="14">#REF!</definedName>
    <definedName name="ภาระผูกพันน้ำตาลทราย" localSheetId="16">#REF!</definedName>
    <definedName name="ภาระผูกพันน้ำตาลทราย" localSheetId="18">#REF!</definedName>
    <definedName name="ภาระผูกพันน้ำตาลทราย" localSheetId="19">#REF!</definedName>
    <definedName name="ภาระผูกพันน้ำตาลทราย" localSheetId="20">#REF!</definedName>
    <definedName name="ภาระผูกพันน้ำตาลทราย" localSheetId="2">#REF!</definedName>
    <definedName name="ภาระผูกพันน้ำตาลทราย" localSheetId="7">#REF!</definedName>
    <definedName name="ภาระผูกพันน้ำตาลทราย">#REF!</definedName>
    <definedName name="ภาษี" localSheetId="0">[16]งบดุล!#REF!</definedName>
    <definedName name="ภาษี" localSheetId="12">[16]งบดุล!#REF!</definedName>
    <definedName name="ภาษี" localSheetId="14">[16]งบดุล!#REF!</definedName>
    <definedName name="ภาษี" localSheetId="16">[16]งบดุล!#REF!</definedName>
    <definedName name="ภาษี" localSheetId="18">[16]งบดุล!#REF!</definedName>
    <definedName name="ภาษี" localSheetId="19">[16]งบดุล!#REF!</definedName>
    <definedName name="ภาษี" localSheetId="20">[16]งบดุล!#REF!</definedName>
    <definedName name="ภาษี" localSheetId="2">[16]งบดุล!#REF!</definedName>
    <definedName name="ภาษี" localSheetId="7">[16]งบดุล!#REF!</definedName>
    <definedName name="ภาษี">[16]งบดุล!#REF!</definedName>
    <definedName name="ภาษีถูกหัก" localSheetId="0">#REF!</definedName>
    <definedName name="ภาษีถูกหัก" localSheetId="12">#REF!</definedName>
    <definedName name="ภาษีถูกหัก" localSheetId="13">#REF!</definedName>
    <definedName name="ภาษีถูกหัก" localSheetId="14">#REF!</definedName>
    <definedName name="ภาษีถูกหัก" localSheetId="16">#REF!</definedName>
    <definedName name="ภาษีถูกหัก" localSheetId="18">#REF!</definedName>
    <definedName name="ภาษีถูกหัก" localSheetId="19">#REF!</definedName>
    <definedName name="ภาษีถูกหัก" localSheetId="20">#REF!</definedName>
    <definedName name="ภาษีถูกหัก" localSheetId="2">#REF!</definedName>
    <definedName name="ภาษีถูกหัก" localSheetId="7">#REF!</definedName>
    <definedName name="ภาษีถูกหัก">#REF!</definedName>
    <definedName name="ยอดยกมา_H" localSheetId="0">#REF!</definedName>
    <definedName name="ยอดยกมา_H" localSheetId="12">#REF!</definedName>
    <definedName name="ยอดยกมา_H" localSheetId="13">#REF!</definedName>
    <definedName name="ยอดยกมา_H" localSheetId="14">#REF!</definedName>
    <definedName name="ยอดยกมา_H" localSheetId="16">#REF!</definedName>
    <definedName name="ยอดยกมา_H" localSheetId="18">#REF!</definedName>
    <definedName name="ยอดยกมา_H" localSheetId="19">#REF!</definedName>
    <definedName name="ยอดยกมา_H" localSheetId="20">#REF!</definedName>
    <definedName name="ยอดยกมา_H" localSheetId="2">#REF!</definedName>
    <definedName name="ยอดยกมา_H" localSheetId="7">#REF!</definedName>
    <definedName name="ยอดยกมา_H">#REF!</definedName>
    <definedName name="ยอดยกมา_V" localSheetId="0">#REF!</definedName>
    <definedName name="ยอดยกมา_V" localSheetId="12">#REF!</definedName>
    <definedName name="ยอดยกมา_V" localSheetId="13">#REF!</definedName>
    <definedName name="ยอดยกมา_V" localSheetId="14">#REF!</definedName>
    <definedName name="ยอดยกมา_V" localSheetId="16">#REF!</definedName>
    <definedName name="ยอดยกมา_V" localSheetId="18">#REF!</definedName>
    <definedName name="ยอดยกมา_V" localSheetId="19">#REF!</definedName>
    <definedName name="ยอดยกมา_V" localSheetId="20">#REF!</definedName>
    <definedName name="ยอดยกมา_V" localSheetId="2">#REF!</definedName>
    <definedName name="ยอดยกมา_V" localSheetId="7">#REF!</definedName>
    <definedName name="ยอดยกมา_V">#REF!</definedName>
    <definedName name="ยาว" localSheetId="12">#REF!</definedName>
    <definedName name="ยาว" localSheetId="13">#REF!</definedName>
    <definedName name="ยาว" localSheetId="18">#REF!</definedName>
    <definedName name="ยาว">#REF!</definedName>
    <definedName name="ยื่นภงด." localSheetId="12">#REF!</definedName>
    <definedName name="ยื่นภงด." localSheetId="13">#REF!</definedName>
    <definedName name="ยื่นภงด." localSheetId="18">#REF!</definedName>
    <definedName name="ยื่นภงด.">#REF!</definedName>
    <definedName name="ยื่นภงด.1">[16]งบกำไรขาดทุน!#REF!</definedName>
    <definedName name="รับเข้า_H" localSheetId="0">#REF!</definedName>
    <definedName name="รับเข้า_H" localSheetId="12">#REF!</definedName>
    <definedName name="รับเข้า_H" localSheetId="13">#REF!</definedName>
    <definedName name="รับเข้า_H" localSheetId="14">#REF!</definedName>
    <definedName name="รับเข้า_H" localSheetId="16">#REF!</definedName>
    <definedName name="รับเข้า_H" localSheetId="18">#REF!</definedName>
    <definedName name="รับเข้า_H" localSheetId="20">#REF!</definedName>
    <definedName name="รับเข้า_H" localSheetId="2">#REF!</definedName>
    <definedName name="รับเข้า_H" localSheetId="7">#REF!</definedName>
    <definedName name="รับเข้า_H">#REF!</definedName>
    <definedName name="รับเข้า_V" localSheetId="0">#REF!</definedName>
    <definedName name="รับเข้า_V" localSheetId="12">#REF!</definedName>
    <definedName name="รับเข้า_V" localSheetId="13">#REF!</definedName>
    <definedName name="รับเข้า_V" localSheetId="16">#REF!</definedName>
    <definedName name="รับเข้า_V" localSheetId="18">#REF!</definedName>
    <definedName name="รับเข้า_V" localSheetId="20">#REF!</definedName>
    <definedName name="รับเข้า_V" localSheetId="2">#REF!</definedName>
    <definedName name="รับเข้า_V" localSheetId="7">#REF!</definedName>
    <definedName name="รับเข้า_V">#REF!</definedName>
    <definedName name="รายละเอียด" localSheetId="0">'[51]คำนวณ WIP&amp;FG1-54'!#REF!</definedName>
    <definedName name="รายละเอียด" localSheetId="16">'[51]คำนวณ WIP&amp;FG1-54'!#REF!</definedName>
    <definedName name="รายละเอียด" localSheetId="18">'[51]คำนวณ WIP&amp;FG1-54'!#REF!</definedName>
    <definedName name="รายละเอียด" localSheetId="20">'[51]คำนวณ WIP&amp;FG1-54'!#REF!</definedName>
    <definedName name="รายละเอียด" localSheetId="2">'[51]คำนวณ WIP&amp;FG1-54'!#REF!</definedName>
    <definedName name="รายละเอียด" localSheetId="7">'[51]คำนวณ WIP&amp;FG1-54'!#REF!</definedName>
    <definedName name="รายละเอียด">'[51]คำนวณ WIP&amp;FG1-54'!#REF!</definedName>
    <definedName name="รายละเอียด1" localSheetId="0">[47]Cost!#REF!</definedName>
    <definedName name="รายละเอียด1" localSheetId="16">[47]Cost!#REF!</definedName>
    <definedName name="รายละเอียด1" localSheetId="18">[47]Cost!#REF!</definedName>
    <definedName name="รายละเอียด1" localSheetId="20">[47]Cost!#REF!</definedName>
    <definedName name="รายละเอียด1" localSheetId="2">[47]Cost!#REF!</definedName>
    <definedName name="รายละเอียด1" localSheetId="7">[47]Cost!#REF!</definedName>
    <definedName name="รายละเอียด1">[47]Cost!#REF!</definedName>
    <definedName name="รายละเอียด2">[47]Cost!#REF!</definedName>
    <definedName name="ลูกหนี้อื่น" localSheetId="0">#REF!</definedName>
    <definedName name="ลูกหนี้อื่น" localSheetId="12">#REF!</definedName>
    <definedName name="ลูกหนี้อื่น" localSheetId="13">#REF!</definedName>
    <definedName name="ลูกหนี้อื่น" localSheetId="14">#REF!</definedName>
    <definedName name="ลูกหนี้อื่น" localSheetId="16">#REF!</definedName>
    <definedName name="ลูกหนี้อื่น" localSheetId="18">#REF!</definedName>
    <definedName name="ลูกหนี้อื่น" localSheetId="19">#REF!</definedName>
    <definedName name="ลูกหนี้อื่น" localSheetId="20">#REF!</definedName>
    <definedName name="ลูกหนี้อื่น" localSheetId="2">#REF!</definedName>
    <definedName name="ลูกหนี้อื่น" localSheetId="7">#REF!</definedName>
    <definedName name="ลูกหนี้อื่น">#REF!</definedName>
    <definedName name="ววสสาส" localSheetId="0">INDEX(PicTable,#REF!)</definedName>
    <definedName name="ววสสาส" localSheetId="10">INDEX(PicTable,#REF!)</definedName>
    <definedName name="ววสสาส" localSheetId="12">INDEX(PicTable,#REF!)</definedName>
    <definedName name="ววสสาส" localSheetId="13">INDEX(PicTable,#REF!)</definedName>
    <definedName name="ววสสาส" localSheetId="14">INDEX(PicTable,#REF!)</definedName>
    <definedName name="ววสสาส" localSheetId="16">INDEX([0]!PicTable,#REF!)</definedName>
    <definedName name="ววสสาส" localSheetId="18">INDEX(PicTable,#REF!)</definedName>
    <definedName name="ววสสาส" localSheetId="1">INDEX([0]!PicTable,#REF!)</definedName>
    <definedName name="ววสสาส" localSheetId="19">INDEX(PicTable,#REF!)</definedName>
    <definedName name="ววสสาส" localSheetId="20">INDEX(PicTable,#REF!)</definedName>
    <definedName name="ววสสาส" localSheetId="21">INDEX([0]!PicTable,#REF!)</definedName>
    <definedName name="ววสสาส" localSheetId="22">INDEX([0]!PicTable,#REF!)</definedName>
    <definedName name="ววสสาส" localSheetId="2">INDEX(PicTable,#REF!)</definedName>
    <definedName name="ววสสาส" localSheetId="5">INDEX([0]!PicTable,#REF!)</definedName>
    <definedName name="ววสสาส" localSheetId="6">INDEX(PicTable,#REF!)</definedName>
    <definedName name="ววสสาส" localSheetId="7">INDEX(PicTable,#REF!)</definedName>
    <definedName name="ววสสาส">INDEX(PicTable,#REF!)</definedName>
    <definedName name="เศษไม้ดี" localSheetId="0">#REF!</definedName>
    <definedName name="เศษไม้ดี" localSheetId="12">#REF!</definedName>
    <definedName name="เศษไม้ดี" localSheetId="13">#REF!</definedName>
    <definedName name="เศษไม้ดี" localSheetId="14">#REF!</definedName>
    <definedName name="เศษไม้ดี" localSheetId="16">#REF!</definedName>
    <definedName name="เศษไม้ดี" localSheetId="18">#REF!</definedName>
    <definedName name="เศษไม้ดี" localSheetId="19">#REF!</definedName>
    <definedName name="เศษไม้ดี" localSheetId="20">#REF!</definedName>
    <definedName name="เศษไม้ดี" localSheetId="2">#REF!</definedName>
    <definedName name="เศษไม้ดี" localSheetId="7">#REF!</definedName>
    <definedName name="เศษไม้ดี">#REF!</definedName>
    <definedName name="ส" localSheetId="0">[52]B!#REF!</definedName>
    <definedName name="ส" localSheetId="12">[52]B!#REF!</definedName>
    <definedName name="ส" localSheetId="14">[52]B!#REF!</definedName>
    <definedName name="ส" localSheetId="16">[52]B!#REF!</definedName>
    <definedName name="ส" localSheetId="18">[52]B!#REF!</definedName>
    <definedName name="ส" localSheetId="19">[52]B!#REF!</definedName>
    <definedName name="ส" localSheetId="20">[52]B!#REF!</definedName>
    <definedName name="ส" localSheetId="2">[52]B!#REF!</definedName>
    <definedName name="ส" localSheetId="7">[52]B!#REF!</definedName>
    <definedName name="ส">[52]B!#REF!</definedName>
    <definedName name="สมุดเงินสด" localSheetId="0">#REF!</definedName>
    <definedName name="สมุดเงินสด" localSheetId="12">#REF!</definedName>
    <definedName name="สมุดเงินสด" localSheetId="13">#REF!</definedName>
    <definedName name="สมุดเงินสด" localSheetId="14">#REF!</definedName>
    <definedName name="สมุดเงินสด" localSheetId="16">#REF!</definedName>
    <definedName name="สมุดเงินสด" localSheetId="18">#REF!</definedName>
    <definedName name="สมุดเงินสด" localSheetId="19">#REF!</definedName>
    <definedName name="สมุดเงินสด" localSheetId="20">#REF!</definedName>
    <definedName name="สมุดเงินสด" localSheetId="2">#REF!</definedName>
    <definedName name="สมุดเงินสด" localSheetId="7">#REF!</definedName>
    <definedName name="สมุดเงินสด">#REF!</definedName>
    <definedName name="สส" localSheetId="0">#REF!</definedName>
    <definedName name="สส" localSheetId="12">#REF!</definedName>
    <definedName name="สส" localSheetId="13">#REF!</definedName>
    <definedName name="สส" localSheetId="14">#REF!</definedName>
    <definedName name="สส" localSheetId="16">#REF!</definedName>
    <definedName name="สส" localSheetId="18">#REF!</definedName>
    <definedName name="สส" localSheetId="19">#REF!</definedName>
    <definedName name="สส" localSheetId="20">#REF!</definedName>
    <definedName name="สส" localSheetId="2">#REF!</definedName>
    <definedName name="สส" localSheetId="7">#REF!</definedName>
    <definedName name="สส">#REF!</definedName>
    <definedName name="สินค้า_ส่งเข้าคลัง_H" localSheetId="0">#REF!</definedName>
    <definedName name="สินค้า_ส่งเข้าคลัง_H" localSheetId="12">#REF!</definedName>
    <definedName name="สินค้า_ส่งเข้าคลัง_H" localSheetId="13">#REF!</definedName>
    <definedName name="สินค้า_ส่งเข้าคลัง_H" localSheetId="14">#REF!</definedName>
    <definedName name="สินค้า_ส่งเข้าคลัง_H" localSheetId="16">#REF!</definedName>
    <definedName name="สินค้า_ส่งเข้าคลัง_H" localSheetId="18">#REF!</definedName>
    <definedName name="สินค้า_ส่งเข้าคลัง_H" localSheetId="19">#REF!</definedName>
    <definedName name="สินค้า_ส่งเข้าคลัง_H" localSheetId="20">#REF!</definedName>
    <definedName name="สินค้า_ส่งเข้าคลัง_H" localSheetId="2">#REF!</definedName>
    <definedName name="สินค้า_ส่งเข้าคลัง_H" localSheetId="7">#REF!</definedName>
    <definedName name="สินค้า_ส่งเข้าคลัง_H">#REF!</definedName>
    <definedName name="สินค้า_ส่งเข้าคลัง_V" localSheetId="12">#REF!</definedName>
    <definedName name="สินค้า_ส่งเข้าคลัง_V" localSheetId="13">#REF!</definedName>
    <definedName name="สินค้า_ส่งเข้าคลัง_V" localSheetId="18">#REF!</definedName>
    <definedName name="สินค้า_ส่งเข้าคลัง_V">#REF!</definedName>
    <definedName name="สินค้าในคลัง" localSheetId="12">#REF!</definedName>
    <definedName name="สินค้าในคลัง" localSheetId="13">#REF!</definedName>
    <definedName name="สินค้าในคลัง" localSheetId="18">#REF!</definedName>
    <definedName name="สินค้าในคลัง">#REF!</definedName>
    <definedName name="สินค้าออก_ลูกค้า_H" localSheetId="12">#REF!</definedName>
    <definedName name="สินค้าออก_ลูกค้า_H" localSheetId="13">#REF!</definedName>
    <definedName name="สินค้าออก_ลูกค้า_H" localSheetId="18">#REF!</definedName>
    <definedName name="สินค้าออก_ลูกค้า_H">#REF!</definedName>
    <definedName name="สินค้าออก_ลูกค้า_V" localSheetId="12">#REF!</definedName>
    <definedName name="สินค้าออก_ลูกค้า_V" localSheetId="13">#REF!</definedName>
    <definedName name="สินค้าออก_ลูกค้า_V" localSheetId="18">#REF!</definedName>
    <definedName name="สินค้าออก_ลูกค้า_V">#REF!</definedName>
    <definedName name="สินทรัพย์" localSheetId="12">#REF!</definedName>
    <definedName name="สินทรัพย์" localSheetId="13">#REF!</definedName>
    <definedName name="สินทรัพย์" localSheetId="18">#REF!</definedName>
    <definedName name="สินทรัพย์">#REF!</definedName>
    <definedName name="เสียในคลัง" localSheetId="12">#REF!</definedName>
    <definedName name="เสียในคลัง" localSheetId="13">#REF!</definedName>
    <definedName name="เสียในคลัง" localSheetId="18">#REF!</definedName>
    <definedName name="เสียในคลัง" localSheetId="20">#REF!</definedName>
    <definedName name="เสียในคลัง">#REF!</definedName>
    <definedName name="หนา" localSheetId="12">#REF!</definedName>
    <definedName name="หนา" localSheetId="13">#REF!</definedName>
    <definedName name="หนา" localSheetId="18">#REF!</definedName>
    <definedName name="หนา">#REF!</definedName>
    <definedName name="หหหห" localSheetId="12">#REF!</definedName>
    <definedName name="หหหห" localSheetId="13">#REF!</definedName>
    <definedName name="หหหห" localSheetId="18">#REF!</definedName>
    <definedName name="หหหห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66" i="29" l="1"/>
  <c r="E2333" i="29"/>
  <c r="E2367" i="29" s="1"/>
  <c r="E1681" i="29"/>
  <c r="E1504" i="29"/>
  <c r="E1501" i="29"/>
  <c r="E1496" i="29"/>
  <c r="E37" i="29"/>
  <c r="E20" i="28" l="1"/>
  <c r="E16" i="28"/>
  <c r="E12" i="28"/>
  <c r="E11" i="28"/>
  <c r="E7" i="28"/>
  <c r="C21" i="27" l="1"/>
  <c r="C20" i="27"/>
  <c r="C19" i="27"/>
  <c r="F1774" i="26"/>
  <c r="F1769" i="26"/>
  <c r="F1764" i="26"/>
  <c r="F1761" i="26"/>
  <c r="F1750" i="26"/>
  <c r="F1743" i="26"/>
  <c r="F1736" i="26"/>
  <c r="F1716" i="26"/>
  <c r="F1775" i="26" s="1"/>
  <c r="F1707" i="26"/>
  <c r="F1702" i="26"/>
  <c r="F1697" i="26"/>
  <c r="F1684" i="26"/>
  <c r="F1606" i="26"/>
  <c r="F1685" i="26" s="1"/>
  <c r="F1598" i="26"/>
  <c r="F1593" i="26"/>
  <c r="F1577" i="26"/>
  <c r="F1551" i="26"/>
  <c r="F1527" i="26"/>
  <c r="F1505" i="26"/>
  <c r="F1471" i="26"/>
  <c r="F1446" i="26"/>
  <c r="F1435" i="26"/>
  <c r="F1594" i="26" s="1"/>
  <c r="F1412" i="26"/>
  <c r="F1394" i="26"/>
  <c r="F1361" i="26"/>
  <c r="F1301" i="26"/>
  <c r="F1239" i="26"/>
  <c r="F1213" i="26"/>
  <c r="F1191" i="26"/>
  <c r="F1155" i="26"/>
  <c r="F1120" i="26"/>
  <c r="F1061" i="26"/>
  <c r="F1005" i="26"/>
  <c r="F923" i="26"/>
  <c r="F804" i="26"/>
  <c r="F704" i="26"/>
  <c r="F592" i="26"/>
  <c r="F533" i="26"/>
  <c r="F467" i="26"/>
  <c r="F306" i="26"/>
  <c r="F185" i="26"/>
  <c r="F1302" i="26" s="1"/>
  <c r="F144" i="26"/>
  <c r="F139" i="26"/>
  <c r="F123" i="26"/>
  <c r="F117" i="26"/>
  <c r="F113" i="26"/>
  <c r="F108" i="26"/>
  <c r="F105" i="26"/>
  <c r="F65" i="26"/>
  <c r="F60" i="26"/>
  <c r="F43" i="26"/>
  <c r="F145" i="26" s="1"/>
  <c r="F1776" i="26" l="1"/>
  <c r="G62" i="25" l="1"/>
  <c r="G61" i="25"/>
  <c r="G60" i="25"/>
  <c r="G58" i="25"/>
  <c r="G57" i="25"/>
  <c r="G56" i="25"/>
  <c r="G97" i="25" s="1"/>
  <c r="G16" i="25"/>
  <c r="G32" i="25" s="1"/>
  <c r="G98" i="25" s="1"/>
  <c r="I101" i="25" s="1"/>
  <c r="H11" i="19"/>
  <c r="E13" i="24"/>
  <c r="G87" i="22"/>
  <c r="G85" i="22"/>
  <c r="G75" i="22"/>
  <c r="G40" i="22"/>
  <c r="G39" i="22"/>
  <c r="G38" i="22"/>
  <c r="G36" i="22"/>
  <c r="G35" i="22"/>
  <c r="G34" i="22"/>
  <c r="G8" i="22"/>
  <c r="G133" i="21" l="1"/>
  <c r="G85" i="21"/>
  <c r="F15" i="20" l="1"/>
  <c r="F13" i="20"/>
  <c r="F9" i="20"/>
  <c r="F25" i="16"/>
  <c r="I11" i="19"/>
  <c r="G11" i="19"/>
  <c r="D11" i="19"/>
  <c r="H10" i="19"/>
  <c r="F10" i="19"/>
  <c r="H9" i="19"/>
  <c r="F9" i="19"/>
  <c r="J8" i="19"/>
  <c r="H8" i="19"/>
  <c r="F8" i="19"/>
  <c r="J7" i="19"/>
  <c r="J11" i="19" s="1"/>
  <c r="H7" i="19"/>
  <c r="F7" i="19"/>
  <c r="J6" i="19"/>
  <c r="H6" i="19"/>
  <c r="F6" i="19"/>
  <c r="F11" i="19" s="1"/>
  <c r="E70" i="15"/>
  <c r="E51" i="15"/>
  <c r="E28" i="15"/>
  <c r="E24" i="15"/>
  <c r="E9" i="15"/>
  <c r="E71" i="15" s="1"/>
  <c r="D397" i="14"/>
  <c r="D398" i="14" s="1"/>
  <c r="D399" i="14" s="1"/>
  <c r="D250" i="14"/>
  <c r="D120" i="14"/>
  <c r="D121" i="14" s="1"/>
  <c r="D58" i="14"/>
  <c r="C18" i="10" l="1"/>
  <c r="C17" i="10"/>
  <c r="C16" i="10"/>
  <c r="C15" i="10"/>
  <c r="C14" i="10"/>
  <c r="C13" i="10"/>
  <c r="C12" i="10"/>
  <c r="C11" i="10"/>
  <c r="C10" i="10"/>
  <c r="C9" i="10"/>
  <c r="C8" i="10"/>
  <c r="C7" i="10"/>
  <c r="C19" i="10" s="1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30" i="9" s="1"/>
  <c r="E11" i="9"/>
  <c r="E10" i="9"/>
  <c r="E9" i="9"/>
  <c r="E8" i="9"/>
  <c r="E7" i="9"/>
  <c r="E11" i="5" l="1"/>
  <c r="E15" i="4"/>
  <c r="D15" i="4"/>
  <c r="D19" i="3"/>
  <c r="D16" i="7"/>
  <c r="D11" i="5" l="1"/>
</calcChain>
</file>

<file path=xl/sharedStrings.xml><?xml version="1.0" encoding="utf-8"?>
<sst xmlns="http://schemas.openxmlformats.org/spreadsheetml/2006/main" count="13580" uniqueCount="8615">
  <si>
    <t>เงินฝากเพื่อบูรณะทรัพย์สิน</t>
  </si>
  <si>
    <t>เงินค่าธรรมเนียมธุรกิจรักษาความปลอดภัย</t>
  </si>
  <si>
    <t>เงินประกันสัญญา เงินประกันผลงาน เงินประกันอื่น</t>
  </si>
  <si>
    <t>จำนวน</t>
  </si>
  <si>
    <t>ประเภทของเงินที่ฝากคลัง</t>
  </si>
  <si>
    <t>รหัสบัญชีเงินฝากคลัง</t>
  </si>
  <si>
    <t>ผลต่าง</t>
  </si>
  <si>
    <t>รายละเอียดข้อมูลประกอบการจัดทำรายงานการเงิน ณ 30 ก.ย. 2565</t>
  </si>
  <si>
    <t>รายละเอียดบัญชีเงินฝากคลังตามหมายเหตุประกอบงบการเงิน</t>
  </si>
  <si>
    <t>สำนักงานตำรวจแห่งชาติ</t>
  </si>
  <si>
    <t xml:space="preserve">รายละเอียดลูกหนี้เงินยืม - ในงบประมาณ </t>
  </si>
  <si>
    <t>ยืมเงินหลายฉบับโดยไม่คืนฉบับเก่าให้เสร็จสิ้นก่อน</t>
  </si>
  <si>
    <t>ลำดับ</t>
  </si>
  <si>
    <t>หน่วยเบิกจ่าย</t>
  </si>
  <si>
    <t>ชื่อผู้ยืม</t>
  </si>
  <si>
    <t>เลขที่สัญญา</t>
  </si>
  <si>
    <t>จำนวนเงิน</t>
  </si>
  <si>
    <t xml:space="preserve"> ตำรวจภูธรจังหวัดระนอง 2500700846</t>
  </si>
  <si>
    <t>ร.ต.อ.พงค์ไทย สุขกระโทก</t>
  </si>
  <si>
    <t>50/65</t>
  </si>
  <si>
    <t>51/65</t>
  </si>
  <si>
    <t xml:space="preserve"> กองบังคับการสืบสวนสอบสวนจังหวัดชายแดนภาคใต้ 2500701692</t>
  </si>
  <si>
    <t>พล.ต.ต.เสกสันต์ ชูรังสฤษฏิ์</t>
  </si>
  <si>
    <t>69/65</t>
  </si>
  <si>
    <t>70/65</t>
  </si>
  <si>
    <t>รายละเอียดลูกหนี้เงินยืม - ในงบประมาณ รายการค่าใช้จ่ายเป็นงวดแน่นอน</t>
  </si>
  <si>
    <t xml:space="preserve"> หน่วยเบิกจ่าย ตำรวจภูธรจังหวัดราชบุรี 2500700808</t>
  </si>
  <si>
    <t>ณ วันที่ 30 กันยายน 2565</t>
  </si>
  <si>
    <t>วัตถุประสงค์การยืมเงิน</t>
  </si>
  <si>
    <t>ค่าจ้างทำความสะอาด ภ.จว.ราชบุรี ประจำเดือน ก.ย.65</t>
  </si>
  <si>
    <t>39/65</t>
  </si>
  <si>
    <t>ค่าจ้างทำความสะอาด สภ.เมืองราชบุรี ประจำเดือน ก.ย.65</t>
  </si>
  <si>
    <t>40/65</t>
  </si>
  <si>
    <t>ค่าจ้างทำความสะอาด สภ.ปากท่อ ประจำเดือน ก.ย.65</t>
  </si>
  <si>
    <t>41/65</t>
  </si>
  <si>
    <t>ค่าจ้างทำความสะอาด สภ.โพธาราม ประจำเดือน ก.ย.65</t>
  </si>
  <si>
    <t>42/65</t>
  </si>
  <si>
    <t>ค่าจ้างทำความสะอาด สภ.บ้านโป่ง ประจำเดือน ก.ย.65</t>
  </si>
  <si>
    <t>43/65</t>
  </si>
  <si>
    <t>ค่าจ้างทำความสะอาด สภ.บางแพ ประจำเดือน ก.ย.65</t>
  </si>
  <si>
    <t>44/65</t>
  </si>
  <si>
    <t>ค่าจ้างทำความสะอาด สภ.จอมบึง ประจำเดือน ก.ย.65</t>
  </si>
  <si>
    <t>45/65</t>
  </si>
  <si>
    <t>ค่าเช่าเครื่องถ่ายเอกสาร ภ.จว.ราชบุรี ประจำเดือน ก.ย.65</t>
  </si>
  <si>
    <t>46/65</t>
  </si>
  <si>
    <t>ค่าเช่าเครื่องถ่ายเอกสาร สภ.เมืองราชบุรี ประจำเดือน ก.ย.65</t>
  </si>
  <si>
    <t>47/65</t>
  </si>
  <si>
    <t>ค่าเช่าเครื่องถ่ายเอกสาร สภ.ปากท่อ ประจำเดือน ก.ย.65</t>
  </si>
  <si>
    <t>48/65</t>
  </si>
  <si>
    <t>ค่าเช่าเครื่องถ่ายเอกสาร สภ.วัดเพลง ประจำเดือน ก.ย.65</t>
  </si>
  <si>
    <t>49/65</t>
  </si>
  <si>
    <t>ค่าเช่าเครื่องถ่ายเอกสาร สภ.บ้านโป่ง ประจำเดือน ก.ย.65</t>
  </si>
  <si>
    <t>รวมจำนวน</t>
  </si>
  <si>
    <t>รายละเอียดลูกหนี้เงินยืม - ในงบประมาณ ส่งใช้คืนเงินยืมเกินระยะเวลาที่กำหนดในสัญญายืม</t>
  </si>
  <si>
    <t>และ
ไม่ได้ชำระ ณ วันที่ 30 กันยายน 2565</t>
  </si>
  <si>
    <t>รหัสหน่วยเบิกจ่าย</t>
  </si>
  <si>
    <t>ชื่อหน่วยงาน</t>
  </si>
  <si>
    <t>ส่งใช้คืนเงินยืมเกินระยะเวลาที่กำหนด</t>
  </si>
  <si>
    <t>จำนวนสัญญา</t>
  </si>
  <si>
    <t>กง.</t>
  </si>
  <si>
    <t>บช.ปส.</t>
  </si>
  <si>
    <t>กก.4 กฝ.ตชด.</t>
  </si>
  <si>
    <t>ศฝร.ภ.5</t>
  </si>
  <si>
    <t>ภ.จว.นครศรีธรรมราช</t>
  </si>
  <si>
    <t>ภ.จว.พังงา</t>
  </si>
  <si>
    <t>ภ.จว.สุราษฎร์ธานี</t>
  </si>
  <si>
    <t>บช.ทท.</t>
  </si>
  <si>
    <t>รายละเอียดลูกหนี้เงินยืม - นอกงบประมาณ ส่งใช้คืนเงินยืมเกินระยะเวลาที่กำหนดในสัญญายืม</t>
  </si>
  <si>
    <t>รพ.ตร.</t>
  </si>
  <si>
    <t>รร.นรต.</t>
  </si>
  <si>
    <t>ภ.4</t>
  </si>
  <si>
    <t>รายละเอียดประกอบลูกหนี้เงินยืมหน่วยเบิกจ่ายที่แยกอายุลูกหนี้เงินยืมไม่ถูกต้อง</t>
  </si>
  <si>
    <t>ยอดที่ส่งให้ตรวจสอบ</t>
  </si>
  <si>
    <t>ยอดที่เก็บข้อมูลได้</t>
  </si>
  <si>
    <t>กระดาษทำการการบันทึกรับรู้รายได้เหลื่อมปี (รายได้จากการขายและบริการ)</t>
  </si>
  <si>
    <t>หน่วยเบิกจ่าย 2500700173 โรงพยาบาลตำรวจ สำนักงานตำรวจแห่งชาติ</t>
  </si>
  <si>
    <t xml:space="preserve">รายละเอียดทะเบียนคุมลูกหนี้รายตัวค้างนานก่อนปีงบประมาณ พ.ศ. 2562 </t>
  </si>
  <si>
    <t>ลำดับที่</t>
  </si>
  <si>
    <t>ประเภทลูกหนี้</t>
  </si>
  <si>
    <t>จำนวนรายการ</t>
  </si>
  <si>
    <t>หมายเหตุ</t>
  </si>
  <si>
    <t xml:space="preserve">ลูกหนี้กองทุนทดแทนผู้ป่วยใน+ นอก </t>
  </si>
  <si>
    <t>11</t>
  </si>
  <si>
    <t>เอกสารแนบ 1</t>
  </si>
  <si>
    <t>ลูกหนี้ค่าตรวจสุขภาพ(ศรต.)</t>
  </si>
  <si>
    <t xml:space="preserve">323 </t>
  </si>
  <si>
    <t>เอกสารแนบ 2</t>
  </si>
  <si>
    <t>ลูกหนี้ประกันสังคม กรณีฉุกเฉิน</t>
  </si>
  <si>
    <t>91</t>
  </si>
  <si>
    <t>เอกสารแนบ 3</t>
  </si>
  <si>
    <t>ลูกหนี้ประกันสังคม ฝากรักษา</t>
  </si>
  <si>
    <t>83</t>
  </si>
  <si>
    <t>เอกสารแนบ 4</t>
  </si>
  <si>
    <t>ลูกหนี้ประกันสังคม เครือข่าย</t>
  </si>
  <si>
    <t>89</t>
  </si>
  <si>
    <t>เอกสารแนบ 5</t>
  </si>
  <si>
    <t>ลูกหนี้ประกันสังคม ฟอกไตเทียม</t>
  </si>
  <si>
    <t>173</t>
  </si>
  <si>
    <t>เอกสารแนบ 6</t>
  </si>
  <si>
    <t>ลูกหนี้ประกันสังคม นอกเหนือ</t>
  </si>
  <si>
    <t>5</t>
  </si>
  <si>
    <t>เอกสารแนบ 7</t>
  </si>
  <si>
    <t>ลูกหนี้ประกันสังคม ตรวจสุขภาพ</t>
  </si>
  <si>
    <t>2</t>
  </si>
  <si>
    <t>เอกสารแนบ 8</t>
  </si>
  <si>
    <t>ลูกหนี้ประกันสังคม อุทกภัย</t>
  </si>
  <si>
    <t>239</t>
  </si>
  <si>
    <t>เอกสารแนบ 9</t>
  </si>
  <si>
    <t>ลูกหนี้ประกันสังคม ทุพพลภาพ</t>
  </si>
  <si>
    <t>193</t>
  </si>
  <si>
    <t>เอกสารแนบ 10</t>
  </si>
  <si>
    <t>รวมทั้งสิ้น</t>
  </si>
  <si>
    <t>หมายเหตุ : เอกสารแนบทะเบียนคุมลูกหนี้รายตัว จากฝ่ายบัญชี บก.อก.รพ.ตร.</t>
  </si>
  <si>
    <t>วันที่บันทึกรับรู้รายได้ GFMIS</t>
  </si>
  <si>
    <t>เอกสาร GF</t>
  </si>
  <si>
    <t>เอกสาร JV</t>
  </si>
  <si>
    <t>การตั้งหนี้</t>
  </si>
  <si>
    <t>วันที่ทำการรักษา/จำหน่าย</t>
  </si>
  <si>
    <t>01 พ.ย. 65</t>
  </si>
  <si>
    <t>0100010121</t>
  </si>
  <si>
    <t>JVล3066001</t>
  </si>
  <si>
    <t>ต.7/66</t>
  </si>
  <si>
    <t>0100010129</t>
  </si>
  <si>
    <t>JVล3066002</t>
  </si>
  <si>
    <t>ต.8/66</t>
  </si>
  <si>
    <t>มิ.ย. - ก.ย. 64</t>
  </si>
  <si>
    <t>0100010133</t>
  </si>
  <si>
    <t>JVล3066003</t>
  </si>
  <si>
    <t>ต.9/66</t>
  </si>
  <si>
    <t>ส.ค. - ก.ย. 64</t>
  </si>
  <si>
    <t>0100010125</t>
  </si>
  <si>
    <t>JVล3066004</t>
  </si>
  <si>
    <t>ต.10/66</t>
  </si>
  <si>
    <t>0100010136</t>
  </si>
  <si>
    <t>JVล3066008</t>
  </si>
  <si>
    <t>ต.16/66</t>
  </si>
  <si>
    <t>0100010137</t>
  </si>
  <si>
    <t>JVล3066009</t>
  </si>
  <si>
    <t>ต.17/66</t>
  </si>
  <si>
    <t>0100010147</t>
  </si>
  <si>
    <t>JVล3066011</t>
  </si>
  <si>
    <t>ต.19/66</t>
  </si>
  <si>
    <t>ต.ค. พ.ย. 64</t>
  </si>
  <si>
    <t>0100010144</t>
  </si>
  <si>
    <t>JVล3066015</t>
  </si>
  <si>
    <t>ต.23/66</t>
  </si>
  <si>
    <t>0100010158</t>
  </si>
  <si>
    <t>JVล3066018</t>
  </si>
  <si>
    <t>ต.26/66</t>
  </si>
  <si>
    <t>02 พ.ย. 65</t>
  </si>
  <si>
    <t>0100013169</t>
  </si>
  <si>
    <t>JVล3066023.2</t>
  </si>
  <si>
    <t>ต.32/66</t>
  </si>
  <si>
    <t>ม.ค., ก.ค. - ส.ค. 64</t>
  </si>
  <si>
    <t>0100013170</t>
  </si>
  <si>
    <t>JVล3066023.3</t>
  </si>
  <si>
    <t>ต.33/66</t>
  </si>
  <si>
    <t>เม.ย. - ก.ย. 64</t>
  </si>
  <si>
    <t>0100016420</t>
  </si>
  <si>
    <t>JVล3066023.4</t>
  </si>
  <si>
    <t>ต.31/66</t>
  </si>
  <si>
    <t>ก.ค. และ ก.ย. 64</t>
  </si>
  <si>
    <t>0100016210</t>
  </si>
  <si>
    <t>JVล3066023.5</t>
  </si>
  <si>
    <t>ต.35/66</t>
  </si>
  <si>
    <t>0100016938</t>
  </si>
  <si>
    <t>JVล3066023.6</t>
  </si>
  <si>
    <t>ต.36/66</t>
  </si>
  <si>
    <t>0100016403</t>
  </si>
  <si>
    <t>JVล3066023.7</t>
  </si>
  <si>
    <t>ต.37/66</t>
  </si>
  <si>
    <t>0100016209</t>
  </si>
  <si>
    <t>JVล3066023.8</t>
  </si>
  <si>
    <t>ต.38/66</t>
  </si>
  <si>
    <t>03 พ.ย. 65</t>
  </si>
  <si>
    <t>0100016205</t>
  </si>
  <si>
    <t>JVล3066023.11</t>
  </si>
  <si>
    <t>ต.41/66</t>
  </si>
  <si>
    <t>0100016206</t>
  </si>
  <si>
    <t>JVล3066023.12</t>
  </si>
  <si>
    <t>ต.42/66</t>
  </si>
  <si>
    <t>0100016411</t>
  </si>
  <si>
    <t>JVล3066023.13</t>
  </si>
  <si>
    <t>ต.43/66</t>
  </si>
  <si>
    <t>0100017224</t>
  </si>
  <si>
    <t>JVล3066023.16</t>
  </si>
  <si>
    <t>ต.46/66</t>
  </si>
  <si>
    <t>0100016407</t>
  </si>
  <si>
    <t>JVล3066023.17</t>
  </si>
  <si>
    <t>ต.47/66</t>
  </si>
  <si>
    <t>09 พ.ย. 65</t>
  </si>
  <si>
    <t>0100016419</t>
  </si>
  <si>
    <t>JVล3066033</t>
  </si>
  <si>
    <t>ต.61/66</t>
  </si>
  <si>
    <t>22 พ.ย. 65</t>
  </si>
  <si>
    <t>0100014290</t>
  </si>
  <si>
    <t>JVล3066039</t>
  </si>
  <si>
    <t>ต.86/66</t>
  </si>
  <si>
    <t>ก.ค. - ก.ย. 64</t>
  </si>
  <si>
    <t>07 พ.ย. 65</t>
  </si>
  <si>
    <t>0100017265</t>
  </si>
  <si>
    <t>JVล3066055</t>
  </si>
  <si>
    <t>ต.124/66</t>
  </si>
  <si>
    <t>14 ธ.ค. 65</t>
  </si>
  <si>
    <t>0100020343</t>
  </si>
  <si>
    <t>JVล3066059</t>
  </si>
  <si>
    <t>ต.127/66</t>
  </si>
  <si>
    <t xml:space="preserve">หน่วยเบิกจ่าย กองบังคับการปราบปรามการค้ามนุษย์ </t>
  </si>
  <si>
    <t>รายละเอียด วัสดุคงเหลือที่ไม่ได้นำมาบันทึกปรับปรุงบัญชีวัสดุคงคลัง</t>
  </si>
  <si>
    <t>สำหรับปี สิ้นสุดวันที่ 30 กันยายน 2565</t>
  </si>
  <si>
    <t>รายการ</t>
  </si>
  <si>
    <t>ราคาต่อหน่วย</t>
  </si>
  <si>
    <t>สมุดบันทึกการใช้รถ</t>
  </si>
  <si>
    <t>สมุดคู่มือยืมเงินทดรองราชการ</t>
  </si>
  <si>
    <t>แบบพิมพ์ลายนิ้วมือ</t>
  </si>
  <si>
    <t>สมุดรายงานประจำวันเกี่ยวกับคดี</t>
  </si>
  <si>
    <t>ทะเบียนหนังสือส่ง</t>
  </si>
  <si>
    <t>ทะเบียนหนังสือรับ</t>
  </si>
  <si>
    <t>สมุดรายงานประจำวันธุรการ</t>
  </si>
  <si>
    <t>สมุดส่งตัวผู้ต้องหาและของกลาง</t>
  </si>
  <si>
    <t>สมุดเยี่ยม</t>
  </si>
  <si>
    <t>สมุดบันทึกคดีอาญาและจราจร</t>
  </si>
  <si>
    <t>สมุดบันทึกประจำวันรับแจ้งเป็นหลักฐาน</t>
  </si>
  <si>
    <t>สมุดบันทึกคดีประจำ สน.</t>
  </si>
  <si>
    <t>สมุดบันทึกคดีที่ตน สส. คดีอาญาและจราจร ของพนักงาน สส.</t>
  </si>
  <si>
    <t>สมุดสารบบการดำเนินคดีอาญาทั่วไป</t>
  </si>
  <si>
    <t>สมุดสถิติประกัน</t>
  </si>
  <si>
    <t>แฟ้มเสนอเซ็นต์</t>
  </si>
  <si>
    <t>สมุดตรวจราชการ</t>
  </si>
  <si>
    <t>สมุดใบเบิก</t>
  </si>
  <si>
    <t>กระดาษคาร์บอนสีดำ</t>
  </si>
  <si>
    <t>กระดาษคาร์บอนสีน้ำเงิน</t>
  </si>
  <si>
    <t>ใบเสร็จรับเงิน ง.43-ต.94 (บก.ปคม.)</t>
  </si>
  <si>
    <t>ใบเสร็จรับเงิน ง.43-ต.94 (บก.ปคบ.)</t>
  </si>
  <si>
    <t>ใบเสร็จรับเงินค่าปรับ ค.129-ต.18 (บก.ปคบ.)</t>
  </si>
  <si>
    <t>รวมจำนวนเงินทั้งสิ้น</t>
  </si>
  <si>
    <t xml:space="preserve">กองบังคับการตำรวจนครบาล 2  </t>
  </si>
  <si>
    <t>สถานีตำรวจนครบาลพหลโยธิน</t>
  </si>
  <si>
    <t>สถานีตำรวจนครบาลโคกคราม</t>
  </si>
  <si>
    <t>สถานีตำรวจนครบาลสายไหม</t>
  </si>
  <si>
    <t>สถานีตำรวจนครบาลบางเขน</t>
  </si>
  <si>
    <t>สถานีตำรวจนครบาลดอนเมือง</t>
  </si>
  <si>
    <t>สถานีตำรวจนครบาลประชาชื่น</t>
  </si>
  <si>
    <t>สถานีตำรวจนครบาลคันนายาว</t>
  </si>
  <si>
    <t>สถานีตำรวจนครบาลสุทธิสาร</t>
  </si>
  <si>
    <t>สถานีตำรวจนครบาลเตาปูน</t>
  </si>
  <si>
    <t>สถานีตำรวจนครบาลทุ่งสองห้อง</t>
  </si>
  <si>
    <t>สถานีตำรวจนครบาลบางซื่อ</t>
  </si>
  <si>
    <t>กก.สส.บก.น.2</t>
  </si>
  <si>
    <t xml:space="preserve">สำนักงานตำรวจแห่งชาติ </t>
  </si>
  <si>
    <t>รายงานครุภัณฑ์ยานพาหนะที่ไม่ได้บันทึกในระบบ GFMIS</t>
  </si>
  <si>
    <t>รายละเอียดรถ</t>
  </si>
  <si>
    <t>เลขเครื่องยนต์</t>
  </si>
  <si>
    <t>เลขตัวรถ</t>
  </si>
  <si>
    <t>เลขทะเบียน</t>
  </si>
  <si>
    <t>ราคา</t>
  </si>
  <si>
    <t>วันรับมา</t>
  </si>
  <si>
    <t>หน่วยเบิกจ่ายโรงเรียนนายร้อยตำรวจ (2500700429)</t>
  </si>
  <si>
    <t>ยอส.บก.อก.รร.นรต.</t>
  </si>
  <si>
    <t>รถยนต์บัสโดยสารปรับอากาศ วอลโล่ สี ขาว</t>
  </si>
  <si>
    <t>D7E11556761</t>
  </si>
  <si>
    <t>YV3R6K72XEZ167348</t>
  </si>
  <si>
    <t>โล่ 97560</t>
  </si>
  <si>
    <t>D7E11556762</t>
  </si>
  <si>
    <t>YV3R6K728EZ167347</t>
  </si>
  <si>
    <t>โล่ 97561</t>
  </si>
  <si>
    <t>รถยนต์ตู้ นิสสัน NV350 URVAN สี บรอนซ์เงิน</t>
  </si>
  <si>
    <t>YD25-427600A</t>
  </si>
  <si>
    <t>JN1UC4E26Z0006250</t>
  </si>
  <si>
    <t>โล่ 10496</t>
  </si>
  <si>
    <t>รถยนต์ตู้ นิสสัน NV350 URVAN สี เทา</t>
  </si>
  <si>
    <t>YD25-051074B</t>
  </si>
  <si>
    <t>JN1UC4E26Z0025071</t>
  </si>
  <si>
    <t>โล่ 13384</t>
  </si>
  <si>
    <t>รถยนต์ตู้ โตโยต้า คอมมิวเตอร์ สี เทา</t>
  </si>
  <si>
    <t>2KD-A032395</t>
  </si>
  <si>
    <t>MMKSS-22PX08000186</t>
  </si>
  <si>
    <t>โล่ 18189</t>
  </si>
  <si>
    <t>รถยนต์ตู้ ฮุ่นได ปี 2014 สี ดำ</t>
  </si>
  <si>
    <t>D4CBE601286</t>
  </si>
  <si>
    <t>MHXWF31JMEJ307015</t>
  </si>
  <si>
    <t>โล่ 18191</t>
  </si>
  <si>
    <t>รถยนต์ตู้ ฮุ่นได สี บรอนซ์เงิน</t>
  </si>
  <si>
    <t>D4CBE437225</t>
  </si>
  <si>
    <t>KMJWA37KLEU624767</t>
  </si>
  <si>
    <t>โล่ 18192</t>
  </si>
  <si>
    <t>รถบรรทุก อีซูซุ NMR85 EXXXS (ELF) สี ขาว</t>
  </si>
  <si>
    <t>4JJ1MR9084</t>
  </si>
  <si>
    <t>MP1NMR85EFT100724</t>
  </si>
  <si>
    <t>โล่ 78334</t>
  </si>
  <si>
    <t>รถยนต์ตรวจการณ์ อีซูซุ MU-X สี บรอนซ์เงิน</t>
  </si>
  <si>
    <t>RZ4EPW6462</t>
  </si>
  <si>
    <t>MP1TFR87GHT002103</t>
  </si>
  <si>
    <t>โล่ 09575</t>
  </si>
  <si>
    <t>รถยนต์นั่ง โตโยต้า COROLLA ALTIS สี บรอนซ์เงิน</t>
  </si>
  <si>
    <t>1ZR-X627100</t>
  </si>
  <si>
    <t>MR053REH504572015</t>
  </si>
  <si>
    <t>โล่ 10390</t>
  </si>
  <si>
    <t>1ZR-X627078</t>
  </si>
  <si>
    <t>MR053REH504572010</t>
  </si>
  <si>
    <t>โล่ 10389</t>
  </si>
  <si>
    <t>กระบะบรรทุกเล็ก มิตซูบิชิ สตราดา (CAB) สี เทา</t>
  </si>
  <si>
    <t>4D56TTAA2550</t>
  </si>
  <si>
    <t>MMTENK64CYF000354</t>
  </si>
  <si>
    <t>โล่ 63044</t>
  </si>
  <si>
    <t>รถยนต์ตรวจการ อีซูซุ MU-X สี บอร์นเงิน</t>
  </si>
  <si>
    <t>RZ4ERT7580</t>
  </si>
  <si>
    <t>MP1TFR87GJT005395</t>
  </si>
  <si>
    <t>โล่ 07717</t>
  </si>
  <si>
    <t>รถบรรทุก อีซูซุ สี ขาว</t>
  </si>
  <si>
    <t>4JJ1MS1152</t>
  </si>
  <si>
    <t>MP1NMR85EFT100739</t>
  </si>
  <si>
    <t>โล่ 78333</t>
  </si>
  <si>
    <t>รถยนต์นั่ง นิสสัน SYLPHY สี เทา</t>
  </si>
  <si>
    <t>HR16-944740C</t>
  </si>
  <si>
    <t>MNTBBAB17Z0036550</t>
  </si>
  <si>
    <t>โล่ 13399</t>
  </si>
  <si>
    <t>จักรยานยนต์ ยามาฮ่า มิโอ 125i (RR) สี ขาว</t>
  </si>
  <si>
    <t>E3J3E-01 9633</t>
  </si>
  <si>
    <t>MLESE57111101 9633</t>
  </si>
  <si>
    <t>โล่ 87256</t>
  </si>
  <si>
    <t>E3J3E-01 9453</t>
  </si>
  <si>
    <t>MLESE 57111101 9453</t>
  </si>
  <si>
    <t>โล่ 87259</t>
  </si>
  <si>
    <t>E3J3E-01 9866</t>
  </si>
  <si>
    <t>MLESE 57111101 9866</t>
  </si>
  <si>
    <t>โล่ 87261</t>
  </si>
  <si>
    <t>E3J3E-01 9809</t>
  </si>
  <si>
    <t>MLESE 57111101 9809</t>
  </si>
  <si>
    <t>โล่ 87262</t>
  </si>
  <si>
    <t>E3J3E-01 9864</t>
  </si>
  <si>
    <t>MLESE 57111101 9864</t>
  </si>
  <si>
    <t>โล่ 87263</t>
  </si>
  <si>
    <t>E3J3E-01 9862</t>
  </si>
  <si>
    <t>MLESE 57111101 9862</t>
  </si>
  <si>
    <t>โล่ 87264</t>
  </si>
  <si>
    <t>E3J3E-01 9891</t>
  </si>
  <si>
    <t>MLESE 57111101 9891</t>
  </si>
  <si>
    <t>โล่ 87265</t>
  </si>
  <si>
    <t>E3J3E-01 9571</t>
  </si>
  <si>
    <t>MLESE 57111101 9571</t>
  </si>
  <si>
    <t>โล่ 87266</t>
  </si>
  <si>
    <t>E3J3E-01 9461</t>
  </si>
  <si>
    <t>MLESE 57111101 9461</t>
  </si>
  <si>
    <t>โล่ 87267</t>
  </si>
  <si>
    <t>15 มค. 58</t>
  </si>
  <si>
    <t>E3J3E-01 9487</t>
  </si>
  <si>
    <t>MLESE 57111101 9487</t>
  </si>
  <si>
    <t>โล่ 87268</t>
  </si>
  <si>
    <t>E3J3E-01 9499</t>
  </si>
  <si>
    <t>MLESE 57111101 9499</t>
  </si>
  <si>
    <t>โล่ 87269</t>
  </si>
  <si>
    <t>E3J3E-01 9498</t>
  </si>
  <si>
    <t>MLESE 57111101 9498</t>
  </si>
  <si>
    <t>โล่ 87270</t>
  </si>
  <si>
    <t>E3J3E-01 9852</t>
  </si>
  <si>
    <t>MLESE 57111101 9852</t>
  </si>
  <si>
    <t>โล่ 87291</t>
  </si>
  <si>
    <t>E3J3E-01 9884</t>
  </si>
  <si>
    <t>MLESE 57111101 9884</t>
  </si>
  <si>
    <t>โล่ 87292</t>
  </si>
  <si>
    <t>E3J3E-01 9887</t>
  </si>
  <si>
    <t>MLESE 57111101 9887</t>
  </si>
  <si>
    <t>โล่ 87294</t>
  </si>
  <si>
    <t>E3J3E-01 9851</t>
  </si>
  <si>
    <t>MLESE 57111101 9851</t>
  </si>
  <si>
    <t>โล่ 87260</t>
  </si>
  <si>
    <t>E3J3E-01 9886</t>
  </si>
  <si>
    <t>MLESE 57111101 9886</t>
  </si>
  <si>
    <t>โล่ 87293</t>
  </si>
  <si>
    <t>จักรยานยนต์ ยามาฮ่า มิโอ 125i (RR) สี ดำ-แดง</t>
  </si>
  <si>
    <t>E3G6E-458717</t>
  </si>
  <si>
    <t>MLESE 166111458717</t>
  </si>
  <si>
    <t>โล่ 86229</t>
  </si>
  <si>
    <t>E3G6E-458703</t>
  </si>
  <si>
    <t>MLESE 166111458703</t>
  </si>
  <si>
    <t>โล่ 86230</t>
  </si>
  <si>
    <t>E3G6E-458282</t>
  </si>
  <si>
    <t>MLESE 166111458282</t>
  </si>
  <si>
    <t>โล่ 86231</t>
  </si>
  <si>
    <t>จักรยานยนต์ ฮอนด้า ซี บี อาร์ 300 สี แดงเลือดหมู</t>
  </si>
  <si>
    <t>NC51E-4125427</t>
  </si>
  <si>
    <t>MLHNC5173F5125427</t>
  </si>
  <si>
    <t>โล่ 72743</t>
  </si>
  <si>
    <t>รวม 36 คัน</t>
  </si>
  <si>
    <t>ศบศ.รร.นรต.</t>
  </si>
  <si>
    <t>จักรยานยนต์ ยามาฮ่า มีโอ 125i (RR) สี ขาว</t>
  </si>
  <si>
    <t>E3J3E-01 9817</t>
  </si>
  <si>
    <t>MLESE571111 019817</t>
  </si>
  <si>
    <t>โล่ 87282</t>
  </si>
  <si>
    <t>E3J3E-01 9755</t>
  </si>
  <si>
    <t>MLESE571111 019755</t>
  </si>
  <si>
    <t>โล่ 87283</t>
  </si>
  <si>
    <t>E3J3E-01 9877</t>
  </si>
  <si>
    <t>MLESE571111 019877</t>
  </si>
  <si>
    <t>โล่ 87284</t>
  </si>
  <si>
    <t>E3J3E-01 9867</t>
  </si>
  <si>
    <t>MLESE571111 019867</t>
  </si>
  <si>
    <t>โล่ 87285</t>
  </si>
  <si>
    <t>E3J3E-01 9880</t>
  </si>
  <si>
    <t>MLESE571111 019880</t>
  </si>
  <si>
    <t>โล่ 87286</t>
  </si>
  <si>
    <t>E3J3E-01 9885</t>
  </si>
  <si>
    <t>MLESE571111 019885</t>
  </si>
  <si>
    <t>โล่ 87287</t>
  </si>
  <si>
    <t>รถตู้โดยสาร นิสสัน NV350 URVAN สี บรอนซ์เงิน</t>
  </si>
  <si>
    <t>YD25-429895A</t>
  </si>
  <si>
    <t>JN1UC4E26Z0006260</t>
  </si>
  <si>
    <t>โล่ 10499</t>
  </si>
  <si>
    <t>รถเก๋ง โตโยต้า COROLLA ALTIS สี บรอนซ์เงิน</t>
  </si>
  <si>
    <t>IZR-X627198</t>
  </si>
  <si>
    <t>MR053REH504572056</t>
  </si>
  <si>
    <t>โล่ 10397</t>
  </si>
  <si>
    <t>IZR-X627159</t>
  </si>
  <si>
    <t>MR053REH504572061</t>
  </si>
  <si>
    <t>โล่ 10398</t>
  </si>
  <si>
    <t>E3J3E-01 8089</t>
  </si>
  <si>
    <t>MLESE571111 018089</t>
  </si>
  <si>
    <t>โล่ 93905</t>
  </si>
  <si>
    <t>E3J3E-01 8341</t>
  </si>
  <si>
    <t>MLESE571111 018341</t>
  </si>
  <si>
    <t>โล่ 93900</t>
  </si>
  <si>
    <t>E3J3E-01 8342</t>
  </si>
  <si>
    <t>MLESE571111 018342</t>
  </si>
  <si>
    <t>โล่ 93909</t>
  </si>
  <si>
    <t xml:space="preserve">ปิคอัพ อีซูซุ CAB4 สี บรอนซ์เงิน </t>
  </si>
  <si>
    <t>RZ4E-UE4784</t>
  </si>
  <si>
    <t>MP1TFR87JKT063269</t>
  </si>
  <si>
    <t>โล่ 03434</t>
  </si>
  <si>
    <t>E3J3E-01 8245</t>
  </si>
  <si>
    <t>MLESE571111 018245</t>
  </si>
  <si>
    <t>โล่ 93902</t>
  </si>
  <si>
    <t>รถตู้ นิสสัน URVAN สี เทา</t>
  </si>
  <si>
    <t>YD25-050927B</t>
  </si>
  <si>
    <t>JN1UC4E26Z0025061</t>
  </si>
  <si>
    <t>โล่ 13387</t>
  </si>
  <si>
    <t>รวม 15 คัน</t>
  </si>
  <si>
    <t>สงค.นต.รร.นรต.</t>
  </si>
  <si>
    <t>จักรยานยนต์ ยามาฮ่า มิโอ 125i (RR สีขาว) สี ขาว</t>
  </si>
  <si>
    <t>E3J3E-019882</t>
  </si>
  <si>
    <t>MLESE 571111019882</t>
  </si>
  <si>
    <t>โล่ 87288</t>
  </si>
  <si>
    <t>รถตู้โดยสาร 12 ที่นั่ง นิสสัน URVAN  สี เทา</t>
  </si>
  <si>
    <t>YD25-047753B</t>
  </si>
  <si>
    <t>JN1UC4E26Z0024891</t>
  </si>
  <si>
    <t>โล่ 13389</t>
  </si>
  <si>
    <t>รถเก๋ง นิสสัน SYLPHY สี เทา</t>
  </si>
  <si>
    <t>HR16-944708C</t>
  </si>
  <si>
    <t>MNTBBAB17Z0036526</t>
  </si>
  <si>
    <t>โล่ 13405</t>
  </si>
  <si>
    <t>รวม 3 คัน</t>
  </si>
  <si>
    <t>ศฝต.รร.นรต</t>
  </si>
  <si>
    <t>รถจักรยานยนต์ ฮอนด้า ซีบีอาร์ 150อาร์ สี ขาว</t>
  </si>
  <si>
    <t>KC178E-0203128</t>
  </si>
  <si>
    <t>MLHKC178XD5203128</t>
  </si>
  <si>
    <t>โล่ 86290</t>
  </si>
  <si>
    <t>KC178E-0202695</t>
  </si>
  <si>
    <t>MLHKC1787D5202695</t>
  </si>
  <si>
    <t>โล่ 86291</t>
  </si>
  <si>
    <t>KC178E-0202289</t>
  </si>
  <si>
    <t>MLHKC1787D5202289</t>
  </si>
  <si>
    <t>โล่ 86292</t>
  </si>
  <si>
    <t>รถจักรยานยนต์ ยามาฮ่า มีโอ 125ไอ สี ขาว</t>
  </si>
  <si>
    <t>E3J3E-019485</t>
  </si>
  <si>
    <t>MLESE571111019485</t>
  </si>
  <si>
    <t>โล่ 87277</t>
  </si>
  <si>
    <t>E3J3E-020007</t>
  </si>
  <si>
    <t>MLESE571111020007</t>
  </si>
  <si>
    <t>โล่ 87278</t>
  </si>
  <si>
    <t>E3J3E-020194</t>
  </si>
  <si>
    <t>MLESE571111020194</t>
  </si>
  <si>
    <t>โล่ 87279</t>
  </si>
  <si>
    <t>E3J3E-019608</t>
  </si>
  <si>
    <t>MLESE571111019608</t>
  </si>
  <si>
    <t>โล่ 87280</t>
  </si>
  <si>
    <t>E3J3E-019516</t>
  </si>
  <si>
    <t>MLESE571111019516</t>
  </si>
  <si>
    <t>โล่ 87281</t>
  </si>
  <si>
    <t>รถยนต์ตู้ นิสสัน NV 350 URVAN สี บรอนซ์เงิน</t>
  </si>
  <si>
    <t>YD25-427604A</t>
  </si>
  <si>
    <t>JN1UC4E26Z0006253</t>
  </si>
  <si>
    <t>โล่ 10498</t>
  </si>
  <si>
    <t>รถยนต์เก๋ง โตโยต้า โคโรล่า อัลติส สี บรอนซ์เงิน</t>
  </si>
  <si>
    <t>1ZR-X627080</t>
  </si>
  <si>
    <t>MR053RE4504572030</t>
  </si>
  <si>
    <t>โล่ 10395</t>
  </si>
  <si>
    <t>1ZR-X627070</t>
  </si>
  <si>
    <t>MR053REH504572033</t>
  </si>
  <si>
    <t>โล่ 10396</t>
  </si>
  <si>
    <t>รถจักรยานยนต์ ฮอนด้า CBR 300R สี แดงเลือดหมู</t>
  </si>
  <si>
    <t>NC51E-4125340</t>
  </si>
  <si>
    <t>MLHNC5172F5125340</t>
  </si>
  <si>
    <t>โล่ 72734</t>
  </si>
  <si>
    <t>NC51E-4125365</t>
  </si>
  <si>
    <t>MLHNC5177F5125365</t>
  </si>
  <si>
    <t>โล่ 72735</t>
  </si>
  <si>
    <t>NC51E-4125378</t>
  </si>
  <si>
    <t>MLHNC5175F5125378</t>
  </si>
  <si>
    <t>โล่ 72736</t>
  </si>
  <si>
    <t>NC51E-4125386</t>
  </si>
  <si>
    <t>MLHNC5174F5125386</t>
  </si>
  <si>
    <t>โล่ 72737</t>
  </si>
  <si>
    <t>NC51E-4125391</t>
  </si>
  <si>
    <t>MLHNC5178F5125391</t>
  </si>
  <si>
    <t>โล่ 72738</t>
  </si>
  <si>
    <t>NC51E-4125394</t>
  </si>
  <si>
    <t>MLHNC5173F5125394</t>
  </si>
  <si>
    <t>โล่ 72739</t>
  </si>
  <si>
    <t>NC51E-4125406</t>
  </si>
  <si>
    <t>MLHNC5176F5125406</t>
  </si>
  <si>
    <t>โล่ 72740</t>
  </si>
  <si>
    <t>NC51E-4125408</t>
  </si>
  <si>
    <t>MLHNC517XF5125408</t>
  </si>
  <si>
    <t>โล่ 72741</t>
  </si>
  <si>
    <t>NC51E-4125412</t>
  </si>
  <si>
    <t>MLHNC5171F5125412</t>
  </si>
  <si>
    <t>โล่ 72742</t>
  </si>
  <si>
    <t>รถยนต์ตรวจการณ์ โตโยต้า ฟอร์จูนเนอร์ สี ดำ</t>
  </si>
  <si>
    <t>2GD0417957</t>
  </si>
  <si>
    <t>MR0JB8GSX00431161</t>
  </si>
  <si>
    <t>โล่ 7773</t>
  </si>
  <si>
    <t>2GD0419576</t>
  </si>
  <si>
    <t>MR0JB8GS500431164</t>
  </si>
  <si>
    <t>โล่ 7774</t>
  </si>
  <si>
    <t>2GD4412723</t>
  </si>
  <si>
    <t>MR0JB8GS300431163</t>
  </si>
  <si>
    <t>โล่ 7775</t>
  </si>
  <si>
    <t>รถจักรยานยนต์ ฮอนด้า CBR 150R สี ขาว-น้ำเงิน</t>
  </si>
  <si>
    <t>KC17E-0609861</t>
  </si>
  <si>
    <t>MLHKC1789H5609861</t>
  </si>
  <si>
    <t>โล่ 77874</t>
  </si>
  <si>
    <t>KC17E-0610146</t>
  </si>
  <si>
    <t>MLHKC1781H5610146</t>
  </si>
  <si>
    <t>โล่ 77875</t>
  </si>
  <si>
    <t>KC17E-0610148</t>
  </si>
  <si>
    <t>MLHKC1785H5610148</t>
  </si>
  <si>
    <t>โล่ 77876</t>
  </si>
  <si>
    <t>KC17E-0610152</t>
  </si>
  <si>
    <t>MLHKC1787H5610152</t>
  </si>
  <si>
    <t>โล่ 77877</t>
  </si>
  <si>
    <t>KC17E-0610154</t>
  </si>
  <si>
    <t>MLHKC1780H5610154</t>
  </si>
  <si>
    <t>โล่ 77878</t>
  </si>
  <si>
    <t>KC17E-0610155</t>
  </si>
  <si>
    <t>MLHKC1782H5610155</t>
  </si>
  <si>
    <t>โล่ 77879</t>
  </si>
  <si>
    <t>KC17E-0610160</t>
  </si>
  <si>
    <t>MLHKC1786H5610160</t>
  </si>
  <si>
    <t>โล่ 77880</t>
  </si>
  <si>
    <t>KC17E-0610171</t>
  </si>
  <si>
    <t>MLHKC1780H5610171</t>
  </si>
  <si>
    <t>โล่ 77881</t>
  </si>
  <si>
    <t>KC17E-0610182</t>
  </si>
  <si>
    <t>MLHKC1785H5610182</t>
  </si>
  <si>
    <t>โล่ 77882</t>
  </si>
  <si>
    <t>KC17E-0610193</t>
  </si>
  <si>
    <t>MLHKC178XH5610193</t>
  </si>
  <si>
    <t>โล่ 77883</t>
  </si>
  <si>
    <t>รถกระบะ โตโยต้า ไฮลักซ์ รีโว ซีแคป สี บรอนซ์เงิน</t>
  </si>
  <si>
    <t>2GD0479520</t>
  </si>
  <si>
    <t>MR0CB8DD900501408</t>
  </si>
  <si>
    <t>โล่ 06165</t>
  </si>
  <si>
    <t>2GD4474557</t>
  </si>
  <si>
    <t>MR0CB8DD300454117</t>
  </si>
  <si>
    <t>โล่ 06166</t>
  </si>
  <si>
    <t>2GD4475104</t>
  </si>
  <si>
    <t>MR0CB8DD800501416</t>
  </si>
  <si>
    <t>โล่ 06167</t>
  </si>
  <si>
    <t>รถยนต์ตู้ นิสสัน URVAN Diesel MT สี เทา</t>
  </si>
  <si>
    <t>YD25-050905B</t>
  </si>
  <si>
    <t>JN1UC4E26Z0025060</t>
  </si>
  <si>
    <t>โล่ 13386</t>
  </si>
  <si>
    <t>รถยนต์เก๋ง นิสสัน ซิลฟี่ 1.6อี สี เทา</t>
  </si>
  <si>
    <t>HR16-944644C</t>
  </si>
  <si>
    <t>MNTBBAB17Z0036503</t>
  </si>
  <si>
    <t>โล่ 13402</t>
  </si>
  <si>
    <t>รวม 92 คัน</t>
  </si>
  <si>
    <t>นว.รร.นรต</t>
  </si>
  <si>
    <t>รถยนต์เก๋ง นิสสัน SYLPHY สีเทา</t>
  </si>
  <si>
    <t>HR16944972C</t>
  </si>
  <si>
    <t>MNTBBAB17Z003613</t>
  </si>
  <si>
    <t>โล่ 13400</t>
  </si>
  <si>
    <t>รวม 1 คัน</t>
  </si>
  <si>
    <t>สทว.รร.นรต.</t>
  </si>
  <si>
    <t>จักรยานยนต์ ยามาฮ่า Mio 125i (RR) สี ขาว</t>
  </si>
  <si>
    <t>E3J3E-019753</t>
  </si>
  <si>
    <t>MLESE571111019753</t>
  </si>
  <si>
    <t>โล่ 87257</t>
  </si>
  <si>
    <t>รถเก๋ง โตโยต้า COROLL ALTIS สี บรอนซ์เงิน</t>
  </si>
  <si>
    <t>IZR-X627199</t>
  </si>
  <si>
    <t>MR053REH504572075</t>
  </si>
  <si>
    <t>โล่ 10400</t>
  </si>
  <si>
    <t>YD25-050980B</t>
  </si>
  <si>
    <t>JNIUC4E26Z0025065</t>
  </si>
  <si>
    <t>โล่ 13388</t>
  </si>
  <si>
    <t>สปศ.รร.นรต.</t>
  </si>
  <si>
    <t>E3J3E-019414</t>
  </si>
  <si>
    <t>MLESE 571111019414</t>
  </si>
  <si>
    <t>โล่ 87258</t>
  </si>
  <si>
    <t>รถยนต์นั่ง (เบนซิน) โตโยต้า  ALTIS 1.6 G สี บรอนซ์เงิน</t>
  </si>
  <si>
    <t>1ZR-X627138</t>
  </si>
  <si>
    <t>MR053REH504572062</t>
  </si>
  <si>
    <t>โล่ 10399</t>
  </si>
  <si>
    <t>รวม 2 คัน</t>
  </si>
  <si>
    <t>สค.รร.นรต.</t>
  </si>
  <si>
    <t>จักรยานยนต์ ยามาฮ่า MIO 125I (RR) สี ขาว</t>
  </si>
  <si>
    <t>E3J3E-019888</t>
  </si>
  <si>
    <t>MLESE 571111019888</t>
  </si>
  <si>
    <t>โล่ 87295</t>
  </si>
  <si>
    <t>E3J3E-019883</t>
  </si>
  <si>
    <t>MLESE 571111019883</t>
  </si>
  <si>
    <t>โล่ 87296</t>
  </si>
  <si>
    <t>E3J3E-020199</t>
  </si>
  <si>
    <t>MLESE 571111020199</t>
  </si>
  <si>
    <t>โล่ 87297</t>
  </si>
  <si>
    <t>HR16-944679C</t>
  </si>
  <si>
    <t>MNTBBAB17Z0036516</t>
  </si>
  <si>
    <t>รวม 4 คัน</t>
  </si>
  <si>
    <t>บก.ปค.</t>
  </si>
  <si>
    <t>รถยนต์ตู้โดยสาร นิสสัน NV350 URVAN สี บรอนซ์เงิน</t>
  </si>
  <si>
    <t>YD25-427603A</t>
  </si>
  <si>
    <t>JN1UC4E26Z0006242</t>
  </si>
  <si>
    <t>โล่ 10497</t>
  </si>
  <si>
    <t>รถยนต์ตู้โดยสาร นิสสัน URVAN สี เทา</t>
  </si>
  <si>
    <t>YD25-050959B</t>
  </si>
  <si>
    <t>JN1UC4E26Z0025072</t>
  </si>
  <si>
    <t>โล่ 13385</t>
  </si>
  <si>
    <t>รถยนต์เก๋ง โตโยต้า COROLLA ALTIS สี บรอนซ์เงิน</t>
  </si>
  <si>
    <t>1ZR-X627142</t>
  </si>
  <si>
    <t>MR053REH504572019</t>
  </si>
  <si>
    <t>โล่ 10391</t>
  </si>
  <si>
    <t>1ZR-X627141</t>
  </si>
  <si>
    <t>MR053REH504572021</t>
  </si>
  <si>
    <t>โล่ 10392</t>
  </si>
  <si>
    <t>1ZR-X627139</t>
  </si>
  <si>
    <t>MR053REH504572022</t>
  </si>
  <si>
    <t>โล่ 10393</t>
  </si>
  <si>
    <t>1ZR-X627143</t>
  </si>
  <si>
    <t>MR053REH504572025</t>
  </si>
  <si>
    <t>โล่ 10394</t>
  </si>
  <si>
    <t>รถยนต์เก๋ง นิสสัน SYLPHY สี เทา</t>
  </si>
  <si>
    <t>HR16-944646C</t>
  </si>
  <si>
    <t>MNTBBAB17Z0036500</t>
  </si>
  <si>
    <t>โล่ 13041</t>
  </si>
  <si>
    <t>จักรยานยนต์ ยามาฮ่า MIO125i(RR) สี ขาว</t>
  </si>
  <si>
    <t>E3J3E-01 9489</t>
  </si>
  <si>
    <t>MLESE57111101 9489</t>
  </si>
  <si>
    <t>โล่ 87271</t>
  </si>
  <si>
    <t>E3J3E-01 9496</t>
  </si>
  <si>
    <t>MLESE57111101 9496</t>
  </si>
  <si>
    <t>โล่ 87272</t>
  </si>
  <si>
    <t>E3J3E-01 9494</t>
  </si>
  <si>
    <t>MLESE57111101 9494</t>
  </si>
  <si>
    <t>โล่ 87273</t>
  </si>
  <si>
    <t>E3J3E-01 9495</t>
  </si>
  <si>
    <t>MLESE57111101 9495</t>
  </si>
  <si>
    <t>โล่ 87274</t>
  </si>
  <si>
    <t>E3J3E-01 9500</t>
  </si>
  <si>
    <t>MLESE57111101 9500</t>
  </si>
  <si>
    <t>โล่ 87275</t>
  </si>
  <si>
    <t>E3J3E-01 9465</t>
  </si>
  <si>
    <t>MLESE57111101 9465</t>
  </si>
  <si>
    <t>โล่ 87276</t>
  </si>
  <si>
    <t xml:space="preserve">รถกอล์ฟไฟฟ้า </t>
  </si>
  <si>
    <t>L4F25A8K2F0050007</t>
  </si>
  <si>
    <t>รวม 14 คัน</t>
  </si>
  <si>
    <t>คตศ.รร.นรต.</t>
  </si>
  <si>
    <t>HR16-944655C</t>
  </si>
  <si>
    <t>MNTBBAB17Z0036504</t>
  </si>
  <si>
    <t>โล่ 13403</t>
  </si>
  <si>
    <t>MLESE 57111101-9856</t>
  </si>
  <si>
    <t>โล่ 87289</t>
  </si>
  <si>
    <t>E3J3E-019881</t>
  </si>
  <si>
    <t>MLESE 57111102-9881</t>
  </si>
  <si>
    <t>โล่ 87290</t>
  </si>
  <si>
    <t>รวมหน่วยเบิกจ่ายโรงเรียนนายร้อยตำรวจ จำนวน 119 คัน</t>
  </si>
  <si>
    <t>หน่วยเบิกจ่ายภูธรจังหวัดสมุทรปราการ สำนักงานตำรวจแห่งชาติ (2500700630)</t>
  </si>
  <si>
    <t>ภ.จว.สมุทรปราการ</t>
  </si>
  <si>
    <t>รถยนต์เก๋ง HONDA ACCORD สี ทอง</t>
  </si>
  <si>
    <t>J30A44P00878</t>
  </si>
  <si>
    <t>MRHCM66804P500878</t>
  </si>
  <si>
    <t>โล่ 00252</t>
  </si>
  <si>
    <t>รถยนต์เก๋ง TOYOTA CAMRY สี ดำ</t>
  </si>
  <si>
    <t>2AZ-E102017</t>
  </si>
  <si>
    <t>MR053BK4007027153</t>
  </si>
  <si>
    <t>โล่ 00282</t>
  </si>
  <si>
    <t>รถยนต์เก๋ง TOYOTA CAMRY สี ขาว</t>
  </si>
  <si>
    <t>2AZ-H679787</t>
  </si>
  <si>
    <t>MR053FK4000017171</t>
  </si>
  <si>
    <t>โล่ 00298</t>
  </si>
  <si>
    <t>รถยนต์กระบะ ISUZU TURBO สี ขาว</t>
  </si>
  <si>
    <t>4JA1-G 22120</t>
  </si>
  <si>
    <t>TFR54HYCV-7139639</t>
  </si>
  <si>
    <t>โล่ 22433</t>
  </si>
  <si>
    <t>รถยนต์กระบะ FORD RANGER สี เทา</t>
  </si>
  <si>
    <t>WLAT1161224</t>
  </si>
  <si>
    <t>MNBBSF010AW853853</t>
  </si>
  <si>
    <t>ฏป 7525</t>
  </si>
  <si>
    <t>รถยนต์กระบะ ISUZU SUPREME สี ขาว-แดง</t>
  </si>
  <si>
    <t>AN1918</t>
  </si>
  <si>
    <t>MP1TFR54H1T123561</t>
  </si>
  <si>
    <t>โล่ 22916</t>
  </si>
  <si>
    <t>AN1919</t>
  </si>
  <si>
    <t>MP1TFR54H1T123562</t>
  </si>
  <si>
    <t>โล่ 22917</t>
  </si>
  <si>
    <t>รถยนต์กระบะ TOYOTA VIGO สี ขาว</t>
  </si>
  <si>
    <t>2KD-9545240</t>
  </si>
  <si>
    <t>MROES12G603006479</t>
  </si>
  <si>
    <t>โล่ 23297</t>
  </si>
  <si>
    <t>รถยนต์กระบะ TOYOTA VIGO สี น้ำตาล</t>
  </si>
  <si>
    <t>1KD-9251074</t>
  </si>
  <si>
    <t>MR0EZ19G805000351</t>
  </si>
  <si>
    <t>โล่ 23403</t>
  </si>
  <si>
    <t>รถยนต์กระบะ TOYOTA VIGO สี บรอนซ์เงิน</t>
  </si>
  <si>
    <t>2GD-8128830</t>
  </si>
  <si>
    <t>MR0CB8DD400500389</t>
  </si>
  <si>
    <t>โล่ 23516</t>
  </si>
  <si>
    <t>รถยนต์ตู้ NISSAN URVAN สี เทา</t>
  </si>
  <si>
    <t>YD25-429635A</t>
  </si>
  <si>
    <t>Jn1VC4E26Z0006312</t>
  </si>
  <si>
    <t>โล่ 10664</t>
  </si>
  <si>
    <t>รถยนต์ 6 ล้อ ISUZU NPR75XXX5 สี ขาว</t>
  </si>
  <si>
    <t>4HK1SX3555</t>
  </si>
  <si>
    <t>MP1NPR75KHT110359</t>
  </si>
  <si>
    <t>โล่ 15617</t>
  </si>
  <si>
    <t>รถยนต์เก๋ง TOYOTA ALTIS สี เทา</t>
  </si>
  <si>
    <t>1ZR-X628866</t>
  </si>
  <si>
    <t>MR053REH504572859</t>
  </si>
  <si>
    <t>โล่ 10650</t>
  </si>
  <si>
    <t>1ZR-X628867</t>
  </si>
  <si>
    <t>MR053REH504572860</t>
  </si>
  <si>
    <t>โล่ 10651</t>
  </si>
  <si>
    <t>1ZR-X628864</t>
  </si>
  <si>
    <t xml:space="preserve"> MR053REH504572862</t>
  </si>
  <si>
    <t>โล่ 10652</t>
  </si>
  <si>
    <t>1ZR-X628846</t>
  </si>
  <si>
    <t>MR053REH504572863</t>
  </si>
  <si>
    <t>โล่ 10653</t>
  </si>
  <si>
    <t>รถบัสโดยสาร 40  ที่นั่ง HINO RK8JSLA สี เทา</t>
  </si>
  <si>
    <t>J08EUDH50476</t>
  </si>
  <si>
    <t>MNKRK8JSLXHX20375</t>
  </si>
  <si>
    <t>โล่ 00437</t>
  </si>
  <si>
    <t>จักรยานยนต์ HONDA CBR150R สี ขาว</t>
  </si>
  <si>
    <t>NCB150E-0033777</t>
  </si>
  <si>
    <t>NCB150-0033777</t>
  </si>
  <si>
    <t>โล่ 11239</t>
  </si>
  <si>
    <t>จักรยานยนต์ SUZUKI FL125S สี เทา-ดำ</t>
  </si>
  <si>
    <t>F487-TH127071</t>
  </si>
  <si>
    <t>BF45A-TH127071</t>
  </si>
  <si>
    <t>สธน 132</t>
  </si>
  <si>
    <t>จักรยานยนต์ SUZUKI FL125S สี ดำ</t>
  </si>
  <si>
    <t>F487-TH125344</t>
  </si>
  <si>
    <t>BF45A-TH125344</t>
  </si>
  <si>
    <t>สธน 140</t>
  </si>
  <si>
    <t>KC178E-0103682</t>
  </si>
  <si>
    <t>MLHK1789C5103682</t>
  </si>
  <si>
    <t>โล่ 86216</t>
  </si>
  <si>
    <t>KC178E-0103705</t>
  </si>
  <si>
    <t>MLHK1786C5103705</t>
  </si>
  <si>
    <t>โล่ 86217</t>
  </si>
  <si>
    <t>KC178E-0103751</t>
  </si>
  <si>
    <t>MLHK1782C5103751</t>
  </si>
  <si>
    <t>โล่ 86228</t>
  </si>
  <si>
    <t>KC178E-0103680</t>
  </si>
  <si>
    <t>MLHK1785C5103680</t>
  </si>
  <si>
    <t>โล่ 86286</t>
  </si>
  <si>
    <t>KC178E-0103714</t>
  </si>
  <si>
    <t>MLHK1787C5103714</t>
  </si>
  <si>
    <t>โล่ 86287</t>
  </si>
  <si>
    <t>KC178E-0103711</t>
  </si>
  <si>
    <t>MLHK1781C5103711</t>
  </si>
  <si>
    <t>โล่ 86288</t>
  </si>
  <si>
    <t>KC178E-0103766</t>
  </si>
  <si>
    <t>MLHK1784C5103766</t>
  </si>
  <si>
    <t>โล่ 86289</t>
  </si>
  <si>
    <t>จักรยานยนต์ YAMAHA MIO125I สี ขาว</t>
  </si>
  <si>
    <t>E3J3E-019522</t>
  </si>
  <si>
    <t>MLESE571111-019522</t>
  </si>
  <si>
    <t>โล่ 86592</t>
  </si>
  <si>
    <t>E3J3E-019526</t>
  </si>
  <si>
    <t>MLESE571111-019526</t>
  </si>
  <si>
    <t>โล่ 86593</t>
  </si>
  <si>
    <t>E3J3E-019533</t>
  </si>
  <si>
    <t>MLESE571111-019533</t>
  </si>
  <si>
    <t>โล่ 86594</t>
  </si>
  <si>
    <t>E3J3E-019532</t>
  </si>
  <si>
    <t>MLESE571111-019532</t>
  </si>
  <si>
    <t>โล่ 86595</t>
  </si>
  <si>
    <t>จักรยานยนต์ YAMAHA GT-125 สี แดง-ดำ</t>
  </si>
  <si>
    <t>E3R4E-0394288</t>
  </si>
  <si>
    <t>MH3SE902111058553</t>
  </si>
  <si>
    <t>โล่ 33722</t>
  </si>
  <si>
    <t>E3R4E-0403347</t>
  </si>
  <si>
    <t>MH3SE902111060712</t>
  </si>
  <si>
    <t>โล่ 33723</t>
  </si>
  <si>
    <t>จักรยานยนต์ HONDA CBR300R สี ดำ</t>
  </si>
  <si>
    <t>NC51E-4401216</t>
  </si>
  <si>
    <t>MLHNC5170J5401216</t>
  </si>
  <si>
    <t>โล่ 77442</t>
  </si>
  <si>
    <t>จักรยานยนต์ HONDA CBR150R สี ดำ</t>
  </si>
  <si>
    <t>KC17E-0609975</t>
  </si>
  <si>
    <t>MLHKC1782H5609975</t>
  </si>
  <si>
    <t>โล่ 77645</t>
  </si>
  <si>
    <t>KC17E-0610046</t>
  </si>
  <si>
    <t>MLHKC1788H5610046</t>
  </si>
  <si>
    <t>โล่ 77646</t>
  </si>
  <si>
    <t>KC17E-0610059</t>
  </si>
  <si>
    <t>MLHKC1786H5610059</t>
  </si>
  <si>
    <t>โล่ 77647</t>
  </si>
  <si>
    <t>รวม 37 คัน</t>
  </si>
  <si>
    <t>สภ.เมืองสมุทรปราการ</t>
  </si>
  <si>
    <t>จักรยานยนต์ YAMAHA  MIO120 สี ขาว</t>
  </si>
  <si>
    <t>E3J3E-019534</t>
  </si>
  <si>
    <t>MLESE571111019534</t>
  </si>
  <si>
    <t>โล่ 86598</t>
  </si>
  <si>
    <t>E3J3E-019537</t>
  </si>
  <si>
    <t>MLESE571111019537</t>
  </si>
  <si>
    <t>โล่ 86599</t>
  </si>
  <si>
    <t>จักรยานยนต์ HONDA  CBR300 สี เลือดหมู</t>
  </si>
  <si>
    <t>NC51E-4106154</t>
  </si>
  <si>
    <t>MLHNC5179F5106154</t>
  </si>
  <si>
    <t>โล่ 88250</t>
  </si>
  <si>
    <t>NC51E-4106156</t>
  </si>
  <si>
    <t>MLHNC5172F5106156</t>
  </si>
  <si>
    <t>โล่ 88251</t>
  </si>
  <si>
    <t>NC51E-4106159</t>
  </si>
  <si>
    <t>MLHNC5178F5106159</t>
  </si>
  <si>
    <t>โล่ 88252</t>
  </si>
  <si>
    <t>NC51E-4106162</t>
  </si>
  <si>
    <t>MLHNC5178F5106162</t>
  </si>
  <si>
    <t>โล่ 88253</t>
  </si>
  <si>
    <t>NC51E-4106163</t>
  </si>
  <si>
    <t>MLHNC517XF5106163</t>
  </si>
  <si>
    <t>โล่ 88254</t>
  </si>
  <si>
    <t>NC51E-4106171</t>
  </si>
  <si>
    <t>MLHNC5179F5106171</t>
  </si>
  <si>
    <t>โล่ 88255</t>
  </si>
  <si>
    <t>NC51E-4106337</t>
  </si>
  <si>
    <t>MLHNC5176F5106337</t>
  </si>
  <si>
    <t>โล่ 88256</t>
  </si>
  <si>
    <t>จักรยานยนต์ HONDA  CBR300 สี น้ำตาล</t>
  </si>
  <si>
    <t>NC51E-4106371</t>
  </si>
  <si>
    <t>MLHNC5176F5106371</t>
  </si>
  <si>
    <t>โล่ 88257</t>
  </si>
  <si>
    <t>NC51E-4106380</t>
  </si>
  <si>
    <t>MLHNC5177F5106380</t>
  </si>
  <si>
    <t>โล่ 88258</t>
  </si>
  <si>
    <t>NC51E-4106417</t>
  </si>
  <si>
    <t>MLHNC5174F5106417</t>
  </si>
  <si>
    <t>โล่ 88259</t>
  </si>
  <si>
    <t>NC51E-4106528</t>
  </si>
  <si>
    <t>MLHNC5172F5106528</t>
  </si>
  <si>
    <t>โล่ 88260</t>
  </si>
  <si>
    <t>NC51E-4105489</t>
  </si>
  <si>
    <t>MLHNC5172F5105489</t>
  </si>
  <si>
    <t>โล่ 88261</t>
  </si>
  <si>
    <t>NC51E-4105533</t>
  </si>
  <si>
    <t>MLHNC5171F5105533</t>
  </si>
  <si>
    <t>โล่ 88262</t>
  </si>
  <si>
    <t>NC51E-4105538</t>
  </si>
  <si>
    <t>MLHNC5170F5105538</t>
  </si>
  <si>
    <t>โล่ 88263</t>
  </si>
  <si>
    <t>NC51E-4105555</t>
  </si>
  <si>
    <t>MLHNC5170F5105555</t>
  </si>
  <si>
    <t>โล่ 88264</t>
  </si>
  <si>
    <t>NC51E-4105571</t>
  </si>
  <si>
    <t>MLHNC5179F5105571</t>
  </si>
  <si>
    <t>โล่ 88265</t>
  </si>
  <si>
    <t>NC51E-4105591</t>
  </si>
  <si>
    <t>MLHNC5174F5105591</t>
  </si>
  <si>
    <t>โล่ 88267</t>
  </si>
  <si>
    <t>NC51E-4105904</t>
  </si>
  <si>
    <t>MLHNC517XF5105904</t>
  </si>
  <si>
    <t>โล่ 88268</t>
  </si>
  <si>
    <t>NC51E-4105909</t>
  </si>
  <si>
    <t>MLHNC5179F5105909</t>
  </si>
  <si>
    <t>โล่ 88269</t>
  </si>
  <si>
    <t>NC51E-4105910</t>
  </si>
  <si>
    <t>MLHNC5175F5105910</t>
  </si>
  <si>
    <t>โล่ 88270</t>
  </si>
  <si>
    <t>NC51E-4105924</t>
  </si>
  <si>
    <t>MLHNC5175F5105924</t>
  </si>
  <si>
    <t>โล่ 88271</t>
  </si>
  <si>
    <t>NC51E-4105936</t>
  </si>
  <si>
    <t>MLHNC5171F5105936</t>
  </si>
  <si>
    <t>โล่ 88272</t>
  </si>
  <si>
    <t>NC51E-4105937</t>
  </si>
  <si>
    <t>MLHNC517 F5105937</t>
  </si>
  <si>
    <t>โล่ 88273</t>
  </si>
  <si>
    <t>NC51E-4105942</t>
  </si>
  <si>
    <t>MLHNC5177F5105942</t>
  </si>
  <si>
    <t>โล่ 88274</t>
  </si>
  <si>
    <t>NC51E-4105945</t>
  </si>
  <si>
    <t>MLHNC5172F5105945</t>
  </si>
  <si>
    <t>โล่ 88275</t>
  </si>
  <si>
    <t>NC51E-4105958</t>
  </si>
  <si>
    <t>MLHNC5170F5105958</t>
  </si>
  <si>
    <t>โล่ 88276</t>
  </si>
  <si>
    <t>NC51E-4105959</t>
  </si>
  <si>
    <t>MLHNC5172F5105959</t>
  </si>
  <si>
    <t>โล่ 88277</t>
  </si>
  <si>
    <t>NC51E-4105963</t>
  </si>
  <si>
    <t>MLHNC5174F5105963</t>
  </si>
  <si>
    <t>โล่ 88280</t>
  </si>
  <si>
    <t>NC51E-4105964</t>
  </si>
  <si>
    <t>MLHNC5176F5105964</t>
  </si>
  <si>
    <t>โล่ 88281</t>
  </si>
  <si>
    <t>NC51E-4105969</t>
  </si>
  <si>
    <t>MLHNC5175F5105969</t>
  </si>
  <si>
    <t>โล่ 88282</t>
  </si>
  <si>
    <t>NC51E-4105970</t>
  </si>
  <si>
    <t>MLHNC5171F5105970</t>
  </si>
  <si>
    <t>โล่ 88283</t>
  </si>
  <si>
    <t>NC51E-4105975</t>
  </si>
  <si>
    <t>MLHNC5170F5105975</t>
  </si>
  <si>
    <t>โล่ 88284</t>
  </si>
  <si>
    <t>NC51E-4105977</t>
  </si>
  <si>
    <t>MLHNC5174F5105977</t>
  </si>
  <si>
    <t>โล่ 88285</t>
  </si>
  <si>
    <t>NC51E-4105980</t>
  </si>
  <si>
    <t>MLHNC5174F5105980</t>
  </si>
  <si>
    <t>โล่ 88286</t>
  </si>
  <si>
    <t>NC51E-4105990</t>
  </si>
  <si>
    <t>MLHNC5177F5105990</t>
  </si>
  <si>
    <t>โล่ 88287</t>
  </si>
  <si>
    <t>NC51E-4105991</t>
  </si>
  <si>
    <t>MLHNC5179F5105991</t>
  </si>
  <si>
    <t>โล่ 88288</t>
  </si>
  <si>
    <t>จักรยานยนต์ YAMAHA N-MAX สี ขาว</t>
  </si>
  <si>
    <t>G3E4E-0422715</t>
  </si>
  <si>
    <t>MH3SG315111025696</t>
  </si>
  <si>
    <t>โล่ 29910</t>
  </si>
  <si>
    <t>G3E4E-0422716</t>
  </si>
  <si>
    <t>MH3SG315111025695</t>
  </si>
  <si>
    <t>โล่ 29911</t>
  </si>
  <si>
    <t>G3E4E-0422717</t>
  </si>
  <si>
    <t>MH3SG315111025693</t>
  </si>
  <si>
    <t>โล่ 29912</t>
  </si>
  <si>
    <t>G3E4E-0422719</t>
  </si>
  <si>
    <t>MH3SG315111025699</t>
  </si>
  <si>
    <t>โล่ 29914</t>
  </si>
  <si>
    <t>G3E4E-0422722</t>
  </si>
  <si>
    <t>MH3SG315111025698</t>
  </si>
  <si>
    <t>โล่ 29920</t>
  </si>
  <si>
    <t>G3E4E-0422723</t>
  </si>
  <si>
    <t>MH3SG315111025688</t>
  </si>
  <si>
    <t>โล่ 29921</t>
  </si>
  <si>
    <t>G3E4E-0422725</t>
  </si>
  <si>
    <t>MH3SG315111025685</t>
  </si>
  <si>
    <t>โล่ 29922</t>
  </si>
  <si>
    <t>G3E4E-0422816</t>
  </si>
  <si>
    <t>MH3SG315111025704</t>
  </si>
  <si>
    <t>โล่ 29929</t>
  </si>
  <si>
    <t>G3E4E-0422817</t>
  </si>
  <si>
    <t>MH3SG315111025701</t>
  </si>
  <si>
    <t>โล่ 29930</t>
  </si>
  <si>
    <t>G3E4E-0422818</t>
  </si>
  <si>
    <t>MH3SG315111025702</t>
  </si>
  <si>
    <t>โล่ 29932</t>
  </si>
  <si>
    <t>G3E4E-0422819</t>
  </si>
  <si>
    <t>MH3SG315111025723</t>
  </si>
  <si>
    <t>โล่ 29938</t>
  </si>
  <si>
    <t>G3E4E-0422820</t>
  </si>
  <si>
    <t>MH3SG315111025724</t>
  </si>
  <si>
    <t>โล่ 29950</t>
  </si>
  <si>
    <t>G3E4E-0422823</t>
  </si>
  <si>
    <t>MH3SG315111025721</t>
  </si>
  <si>
    <t>โล่ 29951</t>
  </si>
  <si>
    <t>G3E4E-0423135</t>
  </si>
  <si>
    <t>MH3SG315111025768</t>
  </si>
  <si>
    <t>โล่ 29952</t>
  </si>
  <si>
    <t>G3E4E-0423138</t>
  </si>
  <si>
    <t>MH3SG315111025766</t>
  </si>
  <si>
    <t>โล่ 29953</t>
  </si>
  <si>
    <t>G3E4E-0423150</t>
  </si>
  <si>
    <t>MH3SG315111025774</t>
  </si>
  <si>
    <t>โล่ 29954</t>
  </si>
  <si>
    <t>G3E4E-0423153</t>
  </si>
  <si>
    <t>MH3SG315111025789</t>
  </si>
  <si>
    <t>โล่ 29955</t>
  </si>
  <si>
    <t>G3E4E-0423158</t>
  </si>
  <si>
    <t>MH3SG315111025782</t>
  </si>
  <si>
    <t>โล่ 29956</t>
  </si>
  <si>
    <t>G3E4E-0423159</t>
  </si>
  <si>
    <t>MH3SG315111025800</t>
  </si>
  <si>
    <t>โล่ 29957</t>
  </si>
  <si>
    <t>G3E4E-0423162</t>
  </si>
  <si>
    <t>MH3SG315111025798</t>
  </si>
  <si>
    <t>โล่ 29958</t>
  </si>
  <si>
    <t>G3E4E-0423165</t>
  </si>
  <si>
    <t>MH3SG315111025795</t>
  </si>
  <si>
    <t>โล่ 29959</t>
  </si>
  <si>
    <t>G3E4E-0423171</t>
  </si>
  <si>
    <t>MH3SG315111025802</t>
  </si>
  <si>
    <t>โล่ 29960</t>
  </si>
  <si>
    <t>G3E4E-0423174</t>
  </si>
  <si>
    <t>MH3SG315111025786</t>
  </si>
  <si>
    <t>โล่ 29961</t>
  </si>
  <si>
    <t>จักรยานยนต์ YAMAHA GT125 สี น้ำเงิน ขาว</t>
  </si>
  <si>
    <t>E3R4E-0386161</t>
  </si>
  <si>
    <t>MH35E902111056016</t>
  </si>
  <si>
    <t>โล่ 33726</t>
  </si>
  <si>
    <t>จักรยานยนต์ YAMAHA GT125 สี เทา ดำ</t>
  </si>
  <si>
    <t>E3R4E-0396167</t>
  </si>
  <si>
    <t>MH35E902111059228</t>
  </si>
  <si>
    <t>โล่ 33727</t>
  </si>
  <si>
    <t>จักรยานยนต์ HONDA  CBR150 สี ขาว น้ำเงิน</t>
  </si>
  <si>
    <t>KC17E-0609890</t>
  </si>
  <si>
    <t>MLHKC178H5609890</t>
  </si>
  <si>
    <t>โล่ 77659</t>
  </si>
  <si>
    <t>จักรยานยนต์ HONDA  CBR300 สี แดง</t>
  </si>
  <si>
    <t>NC51E-4401388</t>
  </si>
  <si>
    <t>MLHNC5177J5401388</t>
  </si>
  <si>
    <t>โล่ 77476</t>
  </si>
  <si>
    <t>NC51E-4401730</t>
  </si>
  <si>
    <t>MLHNC5173J5401730</t>
  </si>
  <si>
    <t>โล่ 77477</t>
  </si>
  <si>
    <t>28 ก.พ 61</t>
  </si>
  <si>
    <t>NC51E-4401731</t>
  </si>
  <si>
    <t>MLHNC5175J5401731</t>
  </si>
  <si>
    <t>โล่ 77478</t>
  </si>
  <si>
    <t>G3E4E-0931898</t>
  </si>
  <si>
    <t>MH3SG315111062530</t>
  </si>
  <si>
    <t>โล่ 92241</t>
  </si>
  <si>
    <t>G3E4E-0931866</t>
  </si>
  <si>
    <t>MH3SG315111062574</t>
  </si>
  <si>
    <t>โล่ 92242</t>
  </si>
  <si>
    <t>G3E4E-0935169</t>
  </si>
  <si>
    <t>MH3SG315111062693</t>
  </si>
  <si>
    <t>โล่ 92243</t>
  </si>
  <si>
    <t>G3E4E-0935201</t>
  </si>
  <si>
    <t>MH3SG315111062709</t>
  </si>
  <si>
    <t>โล่ 92244</t>
  </si>
  <si>
    <t>G3E4E-0935196</t>
  </si>
  <si>
    <t>MH3SG315111062714</t>
  </si>
  <si>
    <t>โล่ 92245</t>
  </si>
  <si>
    <t>G3E4E-0935205</t>
  </si>
  <si>
    <t>MH3SG315111062721</t>
  </si>
  <si>
    <t>โล่ 92246</t>
  </si>
  <si>
    <t>G3E4E-0935203</t>
  </si>
  <si>
    <t>MH3SG315111062723</t>
  </si>
  <si>
    <t>โล่ 92247</t>
  </si>
  <si>
    <t>G3E4E-0941299</t>
  </si>
  <si>
    <t>MH3SG315111062967</t>
  </si>
  <si>
    <t>โล่ 92248</t>
  </si>
  <si>
    <t>G3E4E-0941319</t>
  </si>
  <si>
    <t>MH3SG315111062984</t>
  </si>
  <si>
    <t>โล่ 92249</t>
  </si>
  <si>
    <t>G3E4E-0941314</t>
  </si>
  <si>
    <t>MH3SG315111062989</t>
  </si>
  <si>
    <t>โล่ 92250</t>
  </si>
  <si>
    <t>G3E4E-0941587</t>
  </si>
  <si>
    <t>MH3SG315111063007</t>
  </si>
  <si>
    <t>โล่ 92251</t>
  </si>
  <si>
    <t>G3E4E-0941581</t>
  </si>
  <si>
    <t>MH3SG315111063013</t>
  </si>
  <si>
    <t>โล่ 92252</t>
  </si>
  <si>
    <t>G3E4E-0941597</t>
  </si>
  <si>
    <t>MH3SG315111063017</t>
  </si>
  <si>
    <t>โล่ 92253</t>
  </si>
  <si>
    <t>G3E4E-0941598</t>
  </si>
  <si>
    <t>MH3SG315111063024</t>
  </si>
  <si>
    <t>โล่ 92254</t>
  </si>
  <si>
    <t>G3E4E-0941612</t>
  </si>
  <si>
    <t>MH3SG315111063026</t>
  </si>
  <si>
    <t>โล่ 92255</t>
  </si>
  <si>
    <t>G3E4E-0941582</t>
  </si>
  <si>
    <t>MH3SG315111063032</t>
  </si>
  <si>
    <t>โล่ 92259</t>
  </si>
  <si>
    <t>G3E4E-0941593</t>
  </si>
  <si>
    <t>MH3SG315111063033</t>
  </si>
  <si>
    <t>โล่ 92263</t>
  </si>
  <si>
    <t>G3E4E-0941592</t>
  </si>
  <si>
    <t>MH3SG315111063034</t>
  </si>
  <si>
    <t>โล่ 92264</t>
  </si>
  <si>
    <t>G3E4E-0941608</t>
  </si>
  <si>
    <t>MH3SG315111063038</t>
  </si>
  <si>
    <t>โล่ 92265</t>
  </si>
  <si>
    <t>G3E4E-0941606</t>
  </si>
  <si>
    <t>MH3SG315111063040</t>
  </si>
  <si>
    <t>โล่ 92266</t>
  </si>
  <si>
    <t>G3E4E-0918368</t>
  </si>
  <si>
    <t>MH3SG315111061740</t>
  </si>
  <si>
    <t>โล่ 92267</t>
  </si>
  <si>
    <t>G3E4E-0924366</t>
  </si>
  <si>
    <t>MH3SG315111062270</t>
  </si>
  <si>
    <t>โล่ 92268</t>
  </si>
  <si>
    <t>G3E4E-0924437</t>
  </si>
  <si>
    <t>MH3SG315111062279</t>
  </si>
  <si>
    <t>โล่ 92273</t>
  </si>
  <si>
    <t>จักรยานยนต์ HONDA  CBR300 สี แดงเลือดหมู</t>
  </si>
  <si>
    <t>NC51E-4132000</t>
  </si>
  <si>
    <t>MLHNC5172F5132000</t>
  </si>
  <si>
    <t>โล่ 90774</t>
  </si>
  <si>
    <t>NC51E-4132011</t>
  </si>
  <si>
    <t>MLHNC5177F5132011</t>
  </si>
  <si>
    <t>โล่ 90775</t>
  </si>
  <si>
    <t>NC51E-4132016</t>
  </si>
  <si>
    <t>MLHNC5176F5132016</t>
  </si>
  <si>
    <t>โล่ 90776</t>
  </si>
  <si>
    <t>NC51E-4132022</t>
  </si>
  <si>
    <t>MLHNC5171F5132022</t>
  </si>
  <si>
    <t>โล่ 90777</t>
  </si>
  <si>
    <t>NC51E-4132023</t>
  </si>
  <si>
    <t>MLHNC5173F5132023</t>
  </si>
  <si>
    <t>โล่ 90778</t>
  </si>
  <si>
    <t>NC51E-4132038</t>
  </si>
  <si>
    <t>MLHNC5175F5132038</t>
  </si>
  <si>
    <t>โล่ 90779</t>
  </si>
  <si>
    <t>NC51E-4132044</t>
  </si>
  <si>
    <t>MLHNC5170F5132044</t>
  </si>
  <si>
    <t>โล่ 90780</t>
  </si>
  <si>
    <t>NC51E-4132055</t>
  </si>
  <si>
    <t>MLHNC5175F5132055</t>
  </si>
  <si>
    <t>โล่ 90781</t>
  </si>
  <si>
    <t>NC51E-4132057</t>
  </si>
  <si>
    <t>MLHNC5179F5132057</t>
  </si>
  <si>
    <t>โล่ 90782</t>
  </si>
  <si>
    <t>NC51E-4132058</t>
  </si>
  <si>
    <t>MLHNC5170F5132058</t>
  </si>
  <si>
    <t>โล่ 90783</t>
  </si>
  <si>
    <t>NC51E-4132158</t>
  </si>
  <si>
    <t>MLHNC5174F5132158</t>
  </si>
  <si>
    <t>โล่ 90784</t>
  </si>
  <si>
    <t>NC51E-4128333</t>
  </si>
  <si>
    <t>MLHNC5179F5128333</t>
  </si>
  <si>
    <t>โล่ 90785</t>
  </si>
  <si>
    <t>NC51E-4128806</t>
  </si>
  <si>
    <t>MLHNC5174F5128806</t>
  </si>
  <si>
    <t>โล่ 90786</t>
  </si>
  <si>
    <t>NC51E-4128883</t>
  </si>
  <si>
    <t>MLHNC5170F5128883</t>
  </si>
  <si>
    <t>โล่ 90787</t>
  </si>
  <si>
    <t>NC51E-4129058</t>
  </si>
  <si>
    <t>MLHNC5177F5129058</t>
  </si>
  <si>
    <t>โล่ 90788</t>
  </si>
  <si>
    <t>NC51E-4129063</t>
  </si>
  <si>
    <t>MLHNC5170F5129063</t>
  </si>
  <si>
    <t>โล่ 90789</t>
  </si>
  <si>
    <t>NC51E-4129066</t>
  </si>
  <si>
    <t>MLHNC5176F5129066</t>
  </si>
  <si>
    <t>โล่ 90790</t>
  </si>
  <si>
    <t>NC51E-4129067</t>
  </si>
  <si>
    <t>MLHNC5178F5129067</t>
  </si>
  <si>
    <t>โล่ 90791</t>
  </si>
  <si>
    <t>NC51E-4129076</t>
  </si>
  <si>
    <t>MLHNC5179F5129076</t>
  </si>
  <si>
    <t>โล่ 90792</t>
  </si>
  <si>
    <t>NC51E-4129087</t>
  </si>
  <si>
    <t>MLHNC5173F5129087</t>
  </si>
  <si>
    <t>โล่ 90793</t>
  </si>
  <si>
    <t>รถยนต์ MITSUBISHI</t>
  </si>
  <si>
    <t>MMTONK64EWA</t>
  </si>
  <si>
    <t>4D56TRAA1714</t>
  </si>
  <si>
    <t>โล่ 22016</t>
  </si>
  <si>
    <t>รถยนต์ TOYOTA โคโรน่า สี เขียว</t>
  </si>
  <si>
    <t>3S1810812</t>
  </si>
  <si>
    <t>ST191-9019816</t>
  </si>
  <si>
    <t>โล่ 00244</t>
  </si>
  <si>
    <t>รถยนต์ ISUZU</t>
  </si>
  <si>
    <t>MPITFS7744T110365</t>
  </si>
  <si>
    <t>4JH1CH6125</t>
  </si>
  <si>
    <t>โล่ 23228</t>
  </si>
  <si>
    <t>รถยนต์ TOYOTA VEGO สี บรอนซ์เงิน</t>
  </si>
  <si>
    <t>2KD-9326637</t>
  </si>
  <si>
    <t>MROER19G104503788</t>
  </si>
  <si>
    <t>โล่ 23273</t>
  </si>
  <si>
    <t>2Kd-9326875</t>
  </si>
  <si>
    <t>MROER19G004503796</t>
  </si>
  <si>
    <t>โล่ 23272</t>
  </si>
  <si>
    <t>รถยนต์ NISSIN</t>
  </si>
  <si>
    <t>DH9D22074477</t>
  </si>
  <si>
    <t>T207T084069</t>
  </si>
  <si>
    <t>โล่ 23005</t>
  </si>
  <si>
    <t>-</t>
  </si>
  <si>
    <t>รถยนต์ TOYOTA CAMRY</t>
  </si>
  <si>
    <t>MRO53BK400702720</t>
  </si>
  <si>
    <t>ZAZ-E102091</t>
  </si>
  <si>
    <t>โล่ 00284</t>
  </si>
  <si>
    <t xml:space="preserve">รถยนต์ TOYOTA </t>
  </si>
  <si>
    <t>2GDC793951</t>
  </si>
  <si>
    <t>MROCBBDC8002898</t>
  </si>
  <si>
    <t>โล่ 34967</t>
  </si>
  <si>
    <t>รถยกพร้อมอุปกรณ์ ISUZU NMR85EXXXS สี ขาว</t>
  </si>
  <si>
    <t>4JJ-SR2775</t>
  </si>
  <si>
    <t>MP1NMR85EFT103503</t>
  </si>
  <si>
    <t>โล่ 15608</t>
  </si>
  <si>
    <t>รวม 119 คัน</t>
  </si>
  <si>
    <t>สภ.สำโรงเหนือ</t>
  </si>
  <si>
    <t>รถยนต์ มิตซูบิชิ สตาด้า สี แดง-ขาว</t>
  </si>
  <si>
    <t>4D56TRAA 0120</t>
  </si>
  <si>
    <t>MMTONK64EWA 001964</t>
  </si>
  <si>
    <t>โล่ 21719</t>
  </si>
  <si>
    <t>รถยนต์ โตโยต้า ไฮลักซ์ สี ขาว</t>
  </si>
  <si>
    <t>2L-2781028</t>
  </si>
  <si>
    <t>LN85-0083646</t>
  </si>
  <si>
    <t>โล่ 22443</t>
  </si>
  <si>
    <t>รถยนต์ โตโยต้า ไฮลักซ์ สี แดง</t>
  </si>
  <si>
    <t>2L-9011921</t>
  </si>
  <si>
    <t>LN90-0045226</t>
  </si>
  <si>
    <t>โล่ 22445</t>
  </si>
  <si>
    <t>2L-9576605</t>
  </si>
  <si>
    <t>MRO32LNF-0050-09283</t>
  </si>
  <si>
    <t>โล่ 22463</t>
  </si>
  <si>
    <t>รถยนต์ อีซูซุ TR สุพรีม สี แดง-ขาว</t>
  </si>
  <si>
    <t>AJ-3231</t>
  </si>
  <si>
    <t>MP1TFR54 1T106915</t>
  </si>
  <si>
    <t>โล่ 22489</t>
  </si>
  <si>
    <t>รถยนต์ โตโยต้า โคโรน่า สี แดง</t>
  </si>
  <si>
    <t>3S-1458755</t>
  </si>
  <si>
    <t>SJ191-9014231</t>
  </si>
  <si>
    <t>โล่ 00245</t>
  </si>
  <si>
    <t>รถยนต์ โตโยต้า ไฮลักซ์ สี เขียว</t>
  </si>
  <si>
    <t>2L-9792938</t>
  </si>
  <si>
    <t>MRO33LNE-507005402</t>
  </si>
  <si>
    <t>โล่ 23271</t>
  </si>
  <si>
    <t>รถยนต์ อีซูซุ ดีแม๊ค สี ขาว</t>
  </si>
  <si>
    <t>BV-0217</t>
  </si>
  <si>
    <t>MP1TFR54HT4105959</t>
  </si>
  <si>
    <t>โล่ 23051</t>
  </si>
  <si>
    <t>1KD-9247525</t>
  </si>
  <si>
    <t>MROEZ19G205000314</t>
  </si>
  <si>
    <t>โล่ 23401</t>
  </si>
  <si>
    <t>รถยนต์ โตโยต้า CAMRY สี บรอนซ์</t>
  </si>
  <si>
    <t>2AZ-E123444</t>
  </si>
  <si>
    <t>MRO53BK4007031969</t>
  </si>
  <si>
    <t>โล่ 00285</t>
  </si>
  <si>
    <t>รถยนต์ โตโยต้า วีโก้ สี เทา</t>
  </si>
  <si>
    <t>2KD-7606652</t>
  </si>
  <si>
    <t>MROCS12G200064839</t>
  </si>
  <si>
    <t>โล่ 23431</t>
  </si>
  <si>
    <t>2KD-S423001</t>
  </si>
  <si>
    <t>MROER-12G 305504168</t>
  </si>
  <si>
    <t>โล่ 23479</t>
  </si>
  <si>
    <t>รถยนต์ โตโยต้า ฟอร์จูนเนอร์ สี น้ำตาล</t>
  </si>
  <si>
    <t>1KD-U003068</t>
  </si>
  <si>
    <t>MORYZ59G 401117047</t>
  </si>
  <si>
    <t>โล่ 07667</t>
  </si>
  <si>
    <t>รถยนต์ อีซูซู ดีแม๊ค สี เงินอาร์กติก</t>
  </si>
  <si>
    <t>RZ4E VW3904</t>
  </si>
  <si>
    <t>MP1TFRB7JMG026175</t>
  </si>
  <si>
    <t>โล่ 35019</t>
  </si>
  <si>
    <t>จักรยานยนต์ ยามาฮ่า RXZ สี แดง</t>
  </si>
  <si>
    <t>3XX-D-069803</t>
  </si>
  <si>
    <t>โล่ 05195</t>
  </si>
  <si>
    <t>จักรยานยนต์ ไฮลุง  สี ขาว</t>
  </si>
  <si>
    <t>E921271</t>
  </si>
  <si>
    <t>C921811</t>
  </si>
  <si>
    <t>โล่ 07228</t>
  </si>
  <si>
    <t>จักรยานยนต์ ซินฟู  สี ขาว</t>
  </si>
  <si>
    <t>XF125-93068829</t>
  </si>
  <si>
    <t>XF125A-9367064</t>
  </si>
  <si>
    <t>โล่ 07281</t>
  </si>
  <si>
    <t>XF125-93068782</t>
  </si>
  <si>
    <t>XF125A-9366776</t>
  </si>
  <si>
    <t>โล่ 07282</t>
  </si>
  <si>
    <t>จักรยานยนต์ คาวาซากิ KR สี เปลือกมังคุต</t>
  </si>
  <si>
    <t>KR150PEA00785</t>
  </si>
  <si>
    <t>โล่ 07623</t>
  </si>
  <si>
    <t>KR150PEA00784</t>
  </si>
  <si>
    <t>โล่ 07624</t>
  </si>
  <si>
    <t>KR150PEA00782</t>
  </si>
  <si>
    <t>โล่ 07625</t>
  </si>
  <si>
    <t>KR150PEA00781</t>
  </si>
  <si>
    <t>โล่ 07626</t>
  </si>
  <si>
    <t>KR150PEA00780</t>
  </si>
  <si>
    <t>โล่ 07627</t>
  </si>
  <si>
    <t>KR150PEA00779</t>
  </si>
  <si>
    <t>โล่ 07628</t>
  </si>
  <si>
    <t>KR150PEA00778</t>
  </si>
  <si>
    <t>โล่ 07629</t>
  </si>
  <si>
    <t>จักรยานยนต์ ฮอนด้า CBR สี ขาว</t>
  </si>
  <si>
    <t>NCB150E-0010024</t>
  </si>
  <si>
    <t>NCB150-0010024</t>
  </si>
  <si>
    <t>โล่ 09579</t>
  </si>
  <si>
    <t>NCB150E-0010025</t>
  </si>
  <si>
    <t>NCB150-0010025</t>
  </si>
  <si>
    <t>โล่ 09580</t>
  </si>
  <si>
    <t>NCB150E-0010080</t>
  </si>
  <si>
    <t>NCB150-0010080</t>
  </si>
  <si>
    <t>โล่ 09581</t>
  </si>
  <si>
    <t>จักรยานยนต์ ฮอนด้า CBR150R สี ขาว</t>
  </si>
  <si>
    <t>NCB150E-0033754</t>
  </si>
  <si>
    <t>NCB150-0033754</t>
  </si>
  <si>
    <t>โล่ 11234</t>
  </si>
  <si>
    <t>NCB150E-0020804</t>
  </si>
  <si>
    <t>NCB150-0020804</t>
  </si>
  <si>
    <t>โล่ 11626</t>
  </si>
  <si>
    <t>NCB150E-0020805</t>
  </si>
  <si>
    <t>NCB150-0020805</t>
  </si>
  <si>
    <t>โล่ 11627</t>
  </si>
  <si>
    <t>NCB150E-0020806</t>
  </si>
  <si>
    <t>NCB150-0020806</t>
  </si>
  <si>
    <t>โล่ 11628</t>
  </si>
  <si>
    <t>NCB150E-0020819</t>
  </si>
  <si>
    <t>NCB150-0020819</t>
  </si>
  <si>
    <t>โล่ 11629</t>
  </si>
  <si>
    <t>NCB150E-0020832</t>
  </si>
  <si>
    <t>NCB150-0020832</t>
  </si>
  <si>
    <t>โล่ 11630</t>
  </si>
  <si>
    <t>NCB150E-0020839</t>
  </si>
  <si>
    <t>NCB150-0020839</t>
  </si>
  <si>
    <t>โล่ 11631</t>
  </si>
  <si>
    <t>จักรยานยนต์ ยามาฮ่า MIO125I สี ขาว</t>
  </si>
  <si>
    <t>E3J3E-019413</t>
  </si>
  <si>
    <t>MLESE57111-019413</t>
  </si>
  <si>
    <t>โล่ 86622</t>
  </si>
  <si>
    <t>E3J3E-019412</t>
  </si>
  <si>
    <t>MLESE57111-019412</t>
  </si>
  <si>
    <t>โล่ 86623</t>
  </si>
  <si>
    <t>จักรยานยนต์ ฮอนด้า CBR300R สี เลือดหมู</t>
  </si>
  <si>
    <t>NC51E-4106105</t>
  </si>
  <si>
    <t>MLHNC5177F5106105</t>
  </si>
  <si>
    <t>โล่ 88306</t>
  </si>
  <si>
    <t>NC51E-4106113</t>
  </si>
  <si>
    <t>MLHNC5176F5106113</t>
  </si>
  <si>
    <t>โล่ 88307</t>
  </si>
  <si>
    <t>NC51E-4106128</t>
  </si>
  <si>
    <t>MLHNC5178F5106128</t>
  </si>
  <si>
    <t>โล่ 88308</t>
  </si>
  <si>
    <t>NC51E-4106130</t>
  </si>
  <si>
    <t>MLHNC5176F5106130</t>
  </si>
  <si>
    <t>โล่ 88309</t>
  </si>
  <si>
    <t>NC51E-4106132</t>
  </si>
  <si>
    <t>MLHNC517XF5106132</t>
  </si>
  <si>
    <t>โล่ 88310</t>
  </si>
  <si>
    <t>NC51E-4106133</t>
  </si>
  <si>
    <t>MLHNC5171F5106133</t>
  </si>
  <si>
    <t>โล่ 88311</t>
  </si>
  <si>
    <t>NC51E-4106134</t>
  </si>
  <si>
    <t>MLHNC5173F5106134</t>
  </si>
  <si>
    <t>โล่ 88312</t>
  </si>
  <si>
    <t>NC51E-4106137</t>
  </si>
  <si>
    <t>MLHNC5179F5106137</t>
  </si>
  <si>
    <t>โล่ 88313</t>
  </si>
  <si>
    <t>NC51E-4106143</t>
  </si>
  <si>
    <t>MLHNC5174F5106143</t>
  </si>
  <si>
    <t>โล่ 88314</t>
  </si>
  <si>
    <t>NC51E-4106146</t>
  </si>
  <si>
    <t>MLHNC517XF5106146</t>
  </si>
  <si>
    <t>โล่ 88315</t>
  </si>
  <si>
    <t>NC51E-4106147</t>
  </si>
  <si>
    <t>MLHNC5171F5106147</t>
  </si>
  <si>
    <t>โล่ 88316</t>
  </si>
  <si>
    <t>NC51E-4106153</t>
  </si>
  <si>
    <t>MLHNC5177F5106153</t>
  </si>
  <si>
    <t>โล่ 88317</t>
  </si>
  <si>
    <t>NC51E-4106160</t>
  </si>
  <si>
    <t>MLHNC5174F5106160</t>
  </si>
  <si>
    <t>โล่ 88318</t>
  </si>
  <si>
    <t>NC51E-4106161</t>
  </si>
  <si>
    <t>MLHNC5176F5106161</t>
  </si>
  <si>
    <t>โล่ 88319</t>
  </si>
  <si>
    <t>NC51E-4106167</t>
  </si>
  <si>
    <t>MLHNC5177F5106167</t>
  </si>
  <si>
    <t>โล่ 88320</t>
  </si>
  <si>
    <t>NC51E-4106168</t>
  </si>
  <si>
    <t>MLHNC5179F5106168</t>
  </si>
  <si>
    <t>โล่ 88321</t>
  </si>
  <si>
    <t>KC178E-0201906</t>
  </si>
  <si>
    <t>MLHKC1780D5201906</t>
  </si>
  <si>
    <t>โล่ 88444</t>
  </si>
  <si>
    <t>KC178E-0201348</t>
  </si>
  <si>
    <t>MLHKC1783D5201348</t>
  </si>
  <si>
    <t>โล่ 90644</t>
  </si>
  <si>
    <t>KC178E-0201091</t>
  </si>
  <si>
    <t>MLHKC1783D5201091</t>
  </si>
  <si>
    <t>โล่ 90645</t>
  </si>
  <si>
    <t>KC178E-0200756</t>
  </si>
  <si>
    <t>MLHKC1782D5200756</t>
  </si>
  <si>
    <t>โล่ 90646</t>
  </si>
  <si>
    <t>จักรยานยนต์ ฮอนด้า CBR150R สี ดำ</t>
  </si>
  <si>
    <t>KC178E-0304957</t>
  </si>
  <si>
    <t>MLHKC1786D5304957</t>
  </si>
  <si>
    <t>โล่ 90647</t>
  </si>
  <si>
    <t>KC178E-0305401</t>
  </si>
  <si>
    <t>MLHKC1788D5305401</t>
  </si>
  <si>
    <t>โล่ 90648</t>
  </si>
  <si>
    <t>KC178E-0305456</t>
  </si>
  <si>
    <t>MLHKC1780D5305456</t>
  </si>
  <si>
    <t>โล่ 90649</t>
  </si>
  <si>
    <t>จักรยานยนต์ ฮอนด้า CBR150R สี แดง-ดำ</t>
  </si>
  <si>
    <t>KC178E-0303695</t>
  </si>
  <si>
    <t>MLHKC1788D5303695</t>
  </si>
  <si>
    <t>โล่ 90650</t>
  </si>
  <si>
    <t>KC178E-0302409</t>
  </si>
  <si>
    <t>MLHKC1789D5302409</t>
  </si>
  <si>
    <t>โล่ 90651</t>
  </si>
  <si>
    <t>KC178E-0305096</t>
  </si>
  <si>
    <t>MLHKC1787D5305096</t>
  </si>
  <si>
    <t>โล่ 90652</t>
  </si>
  <si>
    <t>จักรยานยนต์ ยามาฮ่า NMAX สี ขาว</t>
  </si>
  <si>
    <t>G3E4E-0412590</t>
  </si>
  <si>
    <t>MH3SG315111024813</t>
  </si>
  <si>
    <t>โล่ 29972</t>
  </si>
  <si>
    <t>G3E4E-0412973</t>
  </si>
  <si>
    <t>MH3SG315111024946</t>
  </si>
  <si>
    <t>โล่ 29973</t>
  </si>
  <si>
    <t>G3E4E-0419909</t>
  </si>
  <si>
    <t>MH3SG315111025206</t>
  </si>
  <si>
    <t>โล่ 29974</t>
  </si>
  <si>
    <t>G3E4E-0419928</t>
  </si>
  <si>
    <t>MH3SG315111025211</t>
  </si>
  <si>
    <t>โล่ 29975</t>
  </si>
  <si>
    <t>G3E4E-0419903</t>
  </si>
  <si>
    <t>MH3SG315111025236</t>
  </si>
  <si>
    <t>โล่ 29976</t>
  </si>
  <si>
    <t>G3E4E-0421414</t>
  </si>
  <si>
    <t>MH3SG315111025410</t>
  </si>
  <si>
    <t>โล่ 29977</t>
  </si>
  <si>
    <t>G3E4E-0421375</t>
  </si>
  <si>
    <t>MH3SG315111025416</t>
  </si>
  <si>
    <t>โล่ 29978</t>
  </si>
  <si>
    <t>G3E4E-0421396</t>
  </si>
  <si>
    <t>MH3SG315111025423</t>
  </si>
  <si>
    <t>โล่ 29979</t>
  </si>
  <si>
    <t>G3E4E-0421381</t>
  </si>
  <si>
    <t>MH3SG315111025433</t>
  </si>
  <si>
    <t>โล่ 29983</t>
  </si>
  <si>
    <t>G3E4E-0421393</t>
  </si>
  <si>
    <t>MH3SG315111025437</t>
  </si>
  <si>
    <t>โล่ 29984</t>
  </si>
  <si>
    <t>G3E4E-0421391</t>
  </si>
  <si>
    <t>MH3SG315111025440</t>
  </si>
  <si>
    <t>โล่ 29985</t>
  </si>
  <si>
    <t>G3E4E-0422720</t>
  </si>
  <si>
    <t>MH3SG315111025700</t>
  </si>
  <si>
    <t>โล่ 29986</t>
  </si>
  <si>
    <t>G3E4E-0422707</t>
  </si>
  <si>
    <t>MH3SG315111025716</t>
  </si>
  <si>
    <t>โล่ 29987</t>
  </si>
  <si>
    <t>G3E4E-0423173</t>
  </si>
  <si>
    <t>MH3SG315111025785</t>
  </si>
  <si>
    <t>โล่ 29988</t>
  </si>
  <si>
    <t>G3E4E-0424520</t>
  </si>
  <si>
    <t>MH3SG315111025887</t>
  </si>
  <si>
    <t>โล่ 29989</t>
  </si>
  <si>
    <t>G3E4E-0424551</t>
  </si>
  <si>
    <t>MH3SG315111025890</t>
  </si>
  <si>
    <t>โล่ 29990</t>
  </si>
  <si>
    <t>G3E4E-0424549</t>
  </si>
  <si>
    <t>MH3SG315111025891</t>
  </si>
  <si>
    <t>โล่ 29991</t>
  </si>
  <si>
    <t>G3E4E-0424517</t>
  </si>
  <si>
    <t>MH3SG315111025910</t>
  </si>
  <si>
    <t>โล่ 29992</t>
  </si>
  <si>
    <t>G3E4E-0424536</t>
  </si>
  <si>
    <t>MH3SG315111025915</t>
  </si>
  <si>
    <t>โล่ 29993</t>
  </si>
  <si>
    <t>G3E4E-0424529</t>
  </si>
  <si>
    <t>MH3SG315111025917</t>
  </si>
  <si>
    <t>โล่ 29994</t>
  </si>
  <si>
    <t>จักรยานยนต์ ยามาฮ่า GT-125 สี แดง-ดำ</t>
  </si>
  <si>
    <t>E3R4E-0385878</t>
  </si>
  <si>
    <t>MH3SE902111055939</t>
  </si>
  <si>
    <t>โล่ 33760</t>
  </si>
  <si>
    <t>จักรยานยนต์ ยามาฮ่า GT-125 สี เทา-ดำ</t>
  </si>
  <si>
    <t>E3R4E-0396612</t>
  </si>
  <si>
    <t>MH3SE902111059434</t>
  </si>
  <si>
    <t>โล่ 33761</t>
  </si>
  <si>
    <t>จักรยานยนต์ ฮอนด้า CBR150R สี ขาว-น้ำเงิน</t>
  </si>
  <si>
    <t>KC17E-0609888</t>
  </si>
  <si>
    <t>MLHKC1787H5609888</t>
  </si>
  <si>
    <t>โล่ 77662</t>
  </si>
  <si>
    <t>จักรยานยนต์ ฮอนด้า CBR300R สี เทา-ดำ</t>
  </si>
  <si>
    <t>NC51E-4401670</t>
  </si>
  <si>
    <t>MLHNC5170J5401670</t>
  </si>
  <si>
    <t>โล่ 77485</t>
  </si>
  <si>
    <t>NC51E-4401672</t>
  </si>
  <si>
    <t>MLHNC5174J5401672</t>
  </si>
  <si>
    <t>โล่ 77486</t>
  </si>
  <si>
    <t>NC51E-4401681</t>
  </si>
  <si>
    <t>MLHNC5175J5401681</t>
  </si>
  <si>
    <t>โล่ 77487</t>
  </si>
  <si>
    <t>จักรยานยนต์ ฮอนด้า CBR300R สี แดงเลือดหมู</t>
  </si>
  <si>
    <t>NC51E-4129190</t>
  </si>
  <si>
    <t>MLHNC5177F5129190</t>
  </si>
  <si>
    <t>โล่ 90807</t>
  </si>
  <si>
    <t>NC51E-4129193</t>
  </si>
  <si>
    <t>MLHNC5172F5129193</t>
  </si>
  <si>
    <t>โล่ 90808</t>
  </si>
  <si>
    <t>NC51E-4129200</t>
  </si>
  <si>
    <t>MLHNC5176F5129200</t>
  </si>
  <si>
    <t>โล่ 90809</t>
  </si>
  <si>
    <t>NC51E-4129209</t>
  </si>
  <si>
    <t>MLHNC5172F5129209</t>
  </si>
  <si>
    <t>โล่ 90810</t>
  </si>
  <si>
    <t>NC51E-4129213</t>
  </si>
  <si>
    <t>MLHNC5174F5129213</t>
  </si>
  <si>
    <t>โล่ 90811</t>
  </si>
  <si>
    <t>NC51E-4129256</t>
  </si>
  <si>
    <t>MLHNC5170F5129256</t>
  </si>
  <si>
    <t>โล่ 90812</t>
  </si>
  <si>
    <t>NC51E-4131606</t>
  </si>
  <si>
    <t>MLHNC5170F5131606</t>
  </si>
  <si>
    <t>โล่ 90813</t>
  </si>
  <si>
    <t>NC51E-4131652</t>
  </si>
  <si>
    <t>MLHNC5177F5131652</t>
  </si>
  <si>
    <t>โล่ 90814</t>
  </si>
  <si>
    <t>NC51E-4131768</t>
  </si>
  <si>
    <t>MLHNC5174F5131768</t>
  </si>
  <si>
    <t>โล่ 90815</t>
  </si>
  <si>
    <t>NC51E-4131780</t>
  </si>
  <si>
    <t>MLHNC5175F5131780</t>
  </si>
  <si>
    <t>โล่ 90816</t>
  </si>
  <si>
    <t>NC51E-4131800</t>
  </si>
  <si>
    <t>MLHNC5177F5131800</t>
  </si>
  <si>
    <t>โล่ 90817</t>
  </si>
  <si>
    <t>NC51E-4131801</t>
  </si>
  <si>
    <t>MLHNC5179F5131801</t>
  </si>
  <si>
    <t>โล่ 90818</t>
  </si>
  <si>
    <t>NC51E-4131806</t>
  </si>
  <si>
    <t>MLHNC5178F5131806</t>
  </si>
  <si>
    <t>โล่ 90819</t>
  </si>
  <si>
    <t>NC51E-4131821</t>
  </si>
  <si>
    <t>MLHNC5174F5131821</t>
  </si>
  <si>
    <t>โล่ 90820</t>
  </si>
  <si>
    <t>NC51E-4131831</t>
  </si>
  <si>
    <t>MLHNC5177F5131831</t>
  </si>
  <si>
    <t>โล่ 90821</t>
  </si>
  <si>
    <t>NC51E-4131848</t>
  </si>
  <si>
    <t>MLHNC5172F5131848</t>
  </si>
  <si>
    <t>โล่ 90822</t>
  </si>
  <si>
    <t>NC51E-4131850</t>
  </si>
  <si>
    <t>MLHNC5170F5131850</t>
  </si>
  <si>
    <t>โล่ 90823</t>
  </si>
  <si>
    <t>NC51E-4131856</t>
  </si>
  <si>
    <t>MLHNC5171F5131856</t>
  </si>
  <si>
    <t>โล่ 90824</t>
  </si>
  <si>
    <t>NC51E-4131884</t>
  </si>
  <si>
    <t>MLHNC5176F5131884</t>
  </si>
  <si>
    <t>โล่ 90825</t>
  </si>
  <si>
    <t>NC51E-4131887</t>
  </si>
  <si>
    <t>MLHNC5171F5131887</t>
  </si>
  <si>
    <t>โล่ 90826</t>
  </si>
  <si>
    <t>NC51E-4131888</t>
  </si>
  <si>
    <t>MLHNC5173F5131888</t>
  </si>
  <si>
    <t>โล่ 90827</t>
  </si>
  <si>
    <t>NC51E-4131893</t>
  </si>
  <si>
    <t>MLHNC5177F5131893</t>
  </si>
  <si>
    <t>โล่ 90828</t>
  </si>
  <si>
    <t>NC51E-4131894</t>
  </si>
  <si>
    <t>MLHNC5179F5131894</t>
  </si>
  <si>
    <t>โล่ 90829</t>
  </si>
  <si>
    <t>NC51E-4131895</t>
  </si>
  <si>
    <t>MLHNC5170F5131895</t>
  </si>
  <si>
    <t>โล่ 90830</t>
  </si>
  <si>
    <t>NC51E-4131902</t>
  </si>
  <si>
    <t>MLHNC5174F5131902</t>
  </si>
  <si>
    <t>โล่ 90831</t>
  </si>
  <si>
    <t>NC51E-4131906</t>
  </si>
  <si>
    <t>MLHNC5171F5131906</t>
  </si>
  <si>
    <t>โล่ 90832</t>
  </si>
  <si>
    <t>NC51E-4131909</t>
  </si>
  <si>
    <t>MLHNC5177F5131909</t>
  </si>
  <si>
    <t>โล่ 90833</t>
  </si>
  <si>
    <t>NC51E-4131939</t>
  </si>
  <si>
    <t>MLHNC5175F5131939</t>
  </si>
  <si>
    <t>โล่ 90834</t>
  </si>
  <si>
    <t>NC51E-4128841</t>
  </si>
  <si>
    <t>MLHNC5176F5128841</t>
  </si>
  <si>
    <t>โล่ 90835</t>
  </si>
  <si>
    <t>NC51E-4128937</t>
  </si>
  <si>
    <t>MLHNC5178F5128937</t>
  </si>
  <si>
    <t>โล่ 90836</t>
  </si>
  <si>
    <t>NC51E-4129051</t>
  </si>
  <si>
    <t>MLHNC5174F5129051</t>
  </si>
  <si>
    <t>โล่ 90837</t>
  </si>
  <si>
    <t>NC51E-4129137</t>
  </si>
  <si>
    <t>MLHNC5173F5129137</t>
  </si>
  <si>
    <t>โล่ 90838</t>
  </si>
  <si>
    <t>NC51E-4129148</t>
  </si>
  <si>
    <t>MLHNC5178F5129148</t>
  </si>
  <si>
    <t>โล่ 90839</t>
  </si>
  <si>
    <t>NC51E-4129149</t>
  </si>
  <si>
    <t>MLHNC517XF5129149</t>
  </si>
  <si>
    <t>โล่ 90840</t>
  </si>
  <si>
    <t>NC51E-4129184</t>
  </si>
  <si>
    <t>MLHNC5171F5129184</t>
  </si>
  <si>
    <t>โล่ 90841</t>
  </si>
  <si>
    <t>NC51E-4129218</t>
  </si>
  <si>
    <t>MLHNC5173F5129218</t>
  </si>
  <si>
    <t>โล่ 90842</t>
  </si>
  <si>
    <t>NC51E-4131763</t>
  </si>
  <si>
    <t>MLHNC5175F5131763</t>
  </si>
  <si>
    <t>โล่ 90843</t>
  </si>
  <si>
    <t>NC51E-4131778</t>
  </si>
  <si>
    <t>MLHNC5177F5131778</t>
  </si>
  <si>
    <t>โล่ 90844</t>
  </si>
  <si>
    <t>NC51E-4131783</t>
  </si>
  <si>
    <t>MLHNC5170F5131783</t>
  </si>
  <si>
    <t>โล่ 90845</t>
  </si>
  <si>
    <t>NC51E-4131784</t>
  </si>
  <si>
    <t>MLHNC5172F5131784</t>
  </si>
  <si>
    <t>โล่ 90846</t>
  </si>
  <si>
    <t>NC51E-4131804</t>
  </si>
  <si>
    <t>MLHNC5174F5131804</t>
  </si>
  <si>
    <t>โล่ 90847</t>
  </si>
  <si>
    <t>NC51E-4131805</t>
  </si>
  <si>
    <t>MLHNC5176F5131805</t>
  </si>
  <si>
    <t>โล่ 90848</t>
  </si>
  <si>
    <t>NC51E-4131810</t>
  </si>
  <si>
    <t>MLHNC517XF5131810</t>
  </si>
  <si>
    <t>โล่ 90849</t>
  </si>
  <si>
    <t>NC51E-4131818</t>
  </si>
  <si>
    <t>MLHNC5174F5131818</t>
  </si>
  <si>
    <t>โล่ 90850</t>
  </si>
  <si>
    <t>NC51E-4131842</t>
  </si>
  <si>
    <t>MLHNC5171F5131842</t>
  </si>
  <si>
    <t>โล่ 90851</t>
  </si>
  <si>
    <t>NC51E-4131858</t>
  </si>
  <si>
    <t>MLHNC5175F5131858</t>
  </si>
  <si>
    <t>โล่ 90852</t>
  </si>
  <si>
    <t>NC51E-4131862</t>
  </si>
  <si>
    <t>MLHNC5177F5131862</t>
  </si>
  <si>
    <t>โล่ 90853</t>
  </si>
  <si>
    <t>NC51E-4131974</t>
  </si>
  <si>
    <t>MLHNC5177F5131974</t>
  </si>
  <si>
    <t>โล่ 90854</t>
  </si>
  <si>
    <t>NC51E-4132028</t>
  </si>
  <si>
    <t>MLHNC5172F5132028</t>
  </si>
  <si>
    <t>โล่ 90855</t>
  </si>
  <si>
    <t>NC51E-4132140</t>
  </si>
  <si>
    <t>MLHNC5177F5132140</t>
  </si>
  <si>
    <t>โล่ 90856</t>
  </si>
  <si>
    <t>จักรยานยนต์ ยามาฮ่า N MAX สี ขาว</t>
  </si>
  <si>
    <t>G3E4E-0926154</t>
  </si>
  <si>
    <t>MH3SG315111062358</t>
  </si>
  <si>
    <t>โล่ 92407</t>
  </si>
  <si>
    <t>G3E4E-0935211</t>
  </si>
  <si>
    <t>MH3SG315111062731</t>
  </si>
  <si>
    <t>โล่ 92408</t>
  </si>
  <si>
    <t>G3E4E-0935223</t>
  </si>
  <si>
    <t>MH3SG315111062743</t>
  </si>
  <si>
    <t>โล่ 92409</t>
  </si>
  <si>
    <t>G3E4E-0941298</t>
  </si>
  <si>
    <t>MH3SG315111062968</t>
  </si>
  <si>
    <t>โล่ 92410</t>
  </si>
  <si>
    <t>G3E4E-0941295</t>
  </si>
  <si>
    <t>MH3SG315111062975</t>
  </si>
  <si>
    <t>โล่ 92411</t>
  </si>
  <si>
    <t>G3E4E-0941302</t>
  </si>
  <si>
    <t>MH3SG315111062980</t>
  </si>
  <si>
    <t>โล่ 92412</t>
  </si>
  <si>
    <t>G3E4E-0941306</t>
  </si>
  <si>
    <t>MH3SG315111062996</t>
  </si>
  <si>
    <t>โล่ 92413</t>
  </si>
  <si>
    <t>G3E4E-0941329</t>
  </si>
  <si>
    <t>MH3SG315111063002</t>
  </si>
  <si>
    <t>โล่ 92414</t>
  </si>
  <si>
    <t>G3E4E-0941327</t>
  </si>
  <si>
    <t>MH3SG315111063004</t>
  </si>
  <si>
    <t>โล่ 92415</t>
  </si>
  <si>
    <t>G3E4E-0941589</t>
  </si>
  <si>
    <t>MH3SG315111063005</t>
  </si>
  <si>
    <t>โล่ 92416</t>
  </si>
  <si>
    <t>G3E4E-0941586</t>
  </si>
  <si>
    <t>MH3SG315111063008</t>
  </si>
  <si>
    <t>โล่ 92417</t>
  </si>
  <si>
    <t>G3E4E-0941574</t>
  </si>
  <si>
    <t>MH3SG315111063012</t>
  </si>
  <si>
    <t>โล่ 92418</t>
  </si>
  <si>
    <t>G3E4E-0941583</t>
  </si>
  <si>
    <t>MH3SG315111063031</t>
  </si>
  <si>
    <t>โล่ 92420</t>
  </si>
  <si>
    <t>G3E4E-0941604</t>
  </si>
  <si>
    <t>MH3SG315111063042</t>
  </si>
  <si>
    <t>โล่ 92426</t>
  </si>
  <si>
    <t>G3E4E-0943222</t>
  </si>
  <si>
    <t>MH3SG315111063045</t>
  </si>
  <si>
    <t>โล่ 92427</t>
  </si>
  <si>
    <t>G3E4E-0943246</t>
  </si>
  <si>
    <t>MH3SG315111063049</t>
  </si>
  <si>
    <t>โล่ 92428</t>
  </si>
  <si>
    <t>G3E4E-0943247</t>
  </si>
  <si>
    <t>MH3SG315111063050</t>
  </si>
  <si>
    <t>โล่ 92429</t>
  </si>
  <si>
    <t>G3E4E-0943252</t>
  </si>
  <si>
    <t>MH3SG315111063057</t>
  </si>
  <si>
    <t>โล่ 92431</t>
  </si>
  <si>
    <t>G3E4E-0943249</t>
  </si>
  <si>
    <t>MH3SG315111063069</t>
  </si>
  <si>
    <t>โล่ 92432</t>
  </si>
  <si>
    <t>G3E4E-0943215</t>
  </si>
  <si>
    <t>MH3SG315111063075</t>
  </si>
  <si>
    <t>โล่ 92433</t>
  </si>
  <si>
    <t>รวม 159 คัน</t>
  </si>
  <si>
    <t>สภ.บางปู</t>
  </si>
  <si>
    <t>1KD6188071</t>
  </si>
  <si>
    <t>MROEZ19G305018191</t>
  </si>
  <si>
    <t>โล่ 23416</t>
  </si>
  <si>
    <t>1KD6159096</t>
  </si>
  <si>
    <t>MROEZ19GX05018155</t>
  </si>
  <si>
    <t>โล่ 23417</t>
  </si>
  <si>
    <t>รถยนต์ โตโยต้า วีโก้ สี ดำ</t>
  </si>
  <si>
    <t>1KD6143037</t>
  </si>
  <si>
    <t>MROEZ39G208535752</t>
  </si>
  <si>
    <t>โล่ 23422</t>
  </si>
  <si>
    <t>2KD7605087</t>
  </si>
  <si>
    <t>MROCS12G000064760</t>
  </si>
  <si>
    <t>โล่ 23430</t>
  </si>
  <si>
    <t>รถยนต์ อีซูซุ  สี บรอนด์เงิน</t>
  </si>
  <si>
    <t>RZ4EVW4900</t>
  </si>
  <si>
    <t>MP1TFR87JMG026164</t>
  </si>
  <si>
    <t>โล่ 35018</t>
  </si>
  <si>
    <t>รถจักรยานยนต์ ยามาฮ่า Mio 125i สี ขาว</t>
  </si>
  <si>
    <t>E3J3E-019503</t>
  </si>
  <si>
    <t>MLESE571111019503</t>
  </si>
  <si>
    <t>โล่ 86610</t>
  </si>
  <si>
    <t>E3J3E-019520</t>
  </si>
  <si>
    <t>MLESE571111019520</t>
  </si>
  <si>
    <t>โล่ 86611</t>
  </si>
  <si>
    <t>รถจักรยานยนต์ ฮอนด้า CBR300R สี เลือดหมู</t>
  </si>
  <si>
    <t>NC51E-4105933</t>
  </si>
  <si>
    <t>MLHNC517 6F5105933</t>
  </si>
  <si>
    <t>โล่ 88181</t>
  </si>
  <si>
    <t>NC51E-4105935</t>
  </si>
  <si>
    <t>MLHNC517 XF5105935</t>
  </si>
  <si>
    <t>โล่ 88182</t>
  </si>
  <si>
    <t>NC51E-4105941</t>
  </si>
  <si>
    <t>MLHNC517 5F5105941</t>
  </si>
  <si>
    <t>โล่ 88183</t>
  </si>
  <si>
    <t>NC51E-4105943</t>
  </si>
  <si>
    <t>MLHNC517 9F5105943</t>
  </si>
  <si>
    <t>โล่ 88184</t>
  </si>
  <si>
    <t>NC51E-4105946</t>
  </si>
  <si>
    <t>MLHNC517 4F5105946</t>
  </si>
  <si>
    <t>โล่ 88185</t>
  </si>
  <si>
    <t>NC51E-4105951</t>
  </si>
  <si>
    <t>MLHNC517 8F5105951</t>
  </si>
  <si>
    <t>โล่ 88186</t>
  </si>
  <si>
    <t>NC51E-4105954</t>
  </si>
  <si>
    <t>MLHNC517 3F5105954</t>
  </si>
  <si>
    <t>โล่ 88187</t>
  </si>
  <si>
    <t>NC51E-4105956</t>
  </si>
  <si>
    <t>MLHNC517 7F5105956</t>
  </si>
  <si>
    <t>โล่ 88188</t>
  </si>
  <si>
    <t>NC51E-4105957</t>
  </si>
  <si>
    <t>MLHNC517 9F5105957</t>
  </si>
  <si>
    <t>โล่ 88189</t>
  </si>
  <si>
    <t>NC51E-4105968</t>
  </si>
  <si>
    <t>MLHNC517 3F5105968</t>
  </si>
  <si>
    <t>โล่ 88190</t>
  </si>
  <si>
    <t>NC51E-4105971</t>
  </si>
  <si>
    <t>MLHNC517 3F5105971</t>
  </si>
  <si>
    <t>โล่ 88191</t>
  </si>
  <si>
    <t>NC51E-4105972</t>
  </si>
  <si>
    <t>MLHNC517 5F5105972</t>
  </si>
  <si>
    <t>โล่ 88192</t>
  </si>
  <si>
    <t>NC51E-4105973</t>
  </si>
  <si>
    <t>MLHNC517 7F5105973</t>
  </si>
  <si>
    <t>โล่ 88193</t>
  </si>
  <si>
    <t>NC51E-4105974</t>
  </si>
  <si>
    <t>MLHNC517 9F5105974</t>
  </si>
  <si>
    <t>โล่ 88194</t>
  </si>
  <si>
    <t>NC51E-4105976</t>
  </si>
  <si>
    <t>MLHNC517 2F5105976</t>
  </si>
  <si>
    <t>โล่ 88195</t>
  </si>
  <si>
    <t>รถจักรยานยนต์ ยามาฮ่า GT125 สี น้ำเงินขาว</t>
  </si>
  <si>
    <t>E3R4E-0385367</t>
  </si>
  <si>
    <t>MH3SE902111055820</t>
  </si>
  <si>
    <t>โล่ 33748</t>
  </si>
  <si>
    <t>รถจักรยานยนต์ ยามาฮ่า GT125 สี เทาดำ</t>
  </si>
  <si>
    <t>E3R4E-0396210</t>
  </si>
  <si>
    <t>MH3SE902111059270</t>
  </si>
  <si>
    <t>โล่ 33749</t>
  </si>
  <si>
    <t>รถจักรยานยนต์ ยามาฮ่า N MAX สี ขาว</t>
  </si>
  <si>
    <t>G3E4E-0421379</t>
  </si>
  <si>
    <t>MH3SG315111025436</t>
  </si>
  <si>
    <t>โล่ 29751</t>
  </si>
  <si>
    <t>G3E4E-0421380</t>
  </si>
  <si>
    <t>MH3SG315111025435</t>
  </si>
  <si>
    <t>โล่ 29752</t>
  </si>
  <si>
    <t>G3E4E-0421383</t>
  </si>
  <si>
    <t>MH3SG315111025420</t>
  </si>
  <si>
    <t>โล่ 29753</t>
  </si>
  <si>
    <t>G3E4E-0421385</t>
  </si>
  <si>
    <t>MH3SG315111025417</t>
  </si>
  <si>
    <t>โล่ 29754</t>
  </si>
  <si>
    <t>G3E4E-0421387</t>
  </si>
  <si>
    <t>MH3SG315111025428</t>
  </si>
  <si>
    <t>โล่ 29755</t>
  </si>
  <si>
    <t>G3E4E-0421390</t>
  </si>
  <si>
    <t>MH3SG315111025426</t>
  </si>
  <si>
    <t>โล่ 29756</t>
  </si>
  <si>
    <t>G3E4E-0421395</t>
  </si>
  <si>
    <t>MH3SG315111025424</t>
  </si>
  <si>
    <t>โล่ 29757</t>
  </si>
  <si>
    <t>G3E4E-0421397</t>
  </si>
  <si>
    <t>MH3SG315111025421</t>
  </si>
  <si>
    <t>โล่ 29758</t>
  </si>
  <si>
    <t>รถจักรยานยนต์ ฮอนด้า CBR300R สี แดง</t>
  </si>
  <si>
    <t>NC51E-4401749</t>
  </si>
  <si>
    <t>MLHNC517 2J5401749</t>
  </si>
  <si>
    <t>โล่ 77455</t>
  </si>
  <si>
    <t>รถจักรยานยนต์ ฮอนด้า CBR300R สี เทาดำ</t>
  </si>
  <si>
    <t>NC51E-4401548</t>
  </si>
  <si>
    <t>MLHNC517 3J5401548</t>
  </si>
  <si>
    <t>โล่ 77456</t>
  </si>
  <si>
    <t>NC51E-4401657</t>
  </si>
  <si>
    <t>MLHNC517 8J5401657</t>
  </si>
  <si>
    <t>โล่ 77457</t>
  </si>
  <si>
    <t>รถจักรยานยนต์ ฮอนด้า CBR150R สี แดงดำ</t>
  </si>
  <si>
    <t>KC17E-0610094</t>
  </si>
  <si>
    <t>MLHKC178 8H5610094</t>
  </si>
  <si>
    <t>โล่ 77652</t>
  </si>
  <si>
    <t>รถจักรยานยนต์ ฮอนด้า CBR300R สี แดงเลือดหมู</t>
  </si>
  <si>
    <t>NC51E-4131618</t>
  </si>
  <si>
    <t>MLHNC517 7F5131618</t>
  </si>
  <si>
    <t>โล่ 86072</t>
  </si>
  <si>
    <t>NC51E-4131628</t>
  </si>
  <si>
    <t>MLHNC517 XF5131628</t>
  </si>
  <si>
    <t>โล่ 86073</t>
  </si>
  <si>
    <t>NC51E-4131644</t>
  </si>
  <si>
    <t>MLHNC517 8F5131644</t>
  </si>
  <si>
    <t>โล่ 86074</t>
  </si>
  <si>
    <t>NC51E-4131649</t>
  </si>
  <si>
    <t>MLHNC517 7F5131649</t>
  </si>
  <si>
    <t>โล่ 86075</t>
  </si>
  <si>
    <t>NC51E-4131651</t>
  </si>
  <si>
    <t>MLHNC517 5F5131651</t>
  </si>
  <si>
    <t>โล่ 86076</t>
  </si>
  <si>
    <t>NC51E-4131655</t>
  </si>
  <si>
    <t>MLHNC517 2F5131655</t>
  </si>
  <si>
    <t>โล่ 86077</t>
  </si>
  <si>
    <t>NC51E-4131658</t>
  </si>
  <si>
    <t>MLHNC517 8F5131658</t>
  </si>
  <si>
    <t>โล่ 86078</t>
  </si>
  <si>
    <t>NC51E-4131660</t>
  </si>
  <si>
    <t>MLHNC517 6F5131660</t>
  </si>
  <si>
    <t>โล่ 86079</t>
  </si>
  <si>
    <t>NC51E-4131671</t>
  </si>
  <si>
    <t>MLHNC517 0F5131671</t>
  </si>
  <si>
    <t>โล่ 86082</t>
  </si>
  <si>
    <t>NC51E-4131680</t>
  </si>
  <si>
    <t>MLHNC517 1F5131680</t>
  </si>
  <si>
    <t>โล่ 86083</t>
  </si>
  <si>
    <t>NC51E-4131684</t>
  </si>
  <si>
    <t>MLHNC517 9F5131684</t>
  </si>
  <si>
    <t>โล่ 86084</t>
  </si>
  <si>
    <t>NC51E-4131687</t>
  </si>
  <si>
    <t>MLHNC517 4F5131687</t>
  </si>
  <si>
    <t>โล่ 86085</t>
  </si>
  <si>
    <t>NC51E-4131716</t>
  </si>
  <si>
    <t>MLHNC517 7F5131716</t>
  </si>
  <si>
    <t>โล่ 86086</t>
  </si>
  <si>
    <t>NC51E-4131743</t>
  </si>
  <si>
    <t>MLHNC517 XF5131743</t>
  </si>
  <si>
    <t>โล่ 86087</t>
  </si>
  <si>
    <t>NC51E-4131759</t>
  </si>
  <si>
    <t>MLHNC517 3F5131759</t>
  </si>
  <si>
    <t>โล่ 86088</t>
  </si>
  <si>
    <t>NC51E-4131770</t>
  </si>
  <si>
    <t>MLHNC517 2F5131770</t>
  </si>
  <si>
    <t>โล่ 86089</t>
  </si>
  <si>
    <t>NC51E-4131794</t>
  </si>
  <si>
    <t>MLHNC517 5F5131794</t>
  </si>
  <si>
    <t>โล่ 86090</t>
  </si>
  <si>
    <t>NC51E-4131807</t>
  </si>
  <si>
    <t>MLHNC517 XF5131807</t>
  </si>
  <si>
    <t>โล่ 86091</t>
  </si>
  <si>
    <t>NC51E-4131839</t>
  </si>
  <si>
    <t>MLHNC517 1F5131839</t>
  </si>
  <si>
    <t>โล่ 86092</t>
  </si>
  <si>
    <t>NC51E-4131840</t>
  </si>
  <si>
    <t>MLHNC517 8F5131840</t>
  </si>
  <si>
    <t>โล่ 86093</t>
  </si>
  <si>
    <t>G3E4E-0898910</t>
  </si>
  <si>
    <t>MH3SG315111059769</t>
  </si>
  <si>
    <t>โล่ 92346</t>
  </si>
  <si>
    <t>G3E4E-0899022</t>
  </si>
  <si>
    <t>MH3SG315111059784</t>
  </si>
  <si>
    <t>โล่ 92347</t>
  </si>
  <si>
    <t>G3E4E-0899032</t>
  </si>
  <si>
    <t>MH3SG315111059790</t>
  </si>
  <si>
    <t>โล่ 92348</t>
  </si>
  <si>
    <t>G3E4E-0916590</t>
  </si>
  <si>
    <t>MH3SG315111061560</t>
  </si>
  <si>
    <t>โล่ 92349</t>
  </si>
  <si>
    <t>G3E4E-0918393</t>
  </si>
  <si>
    <t>MH3SG315111061771</t>
  </si>
  <si>
    <t>โล่ 92350</t>
  </si>
  <si>
    <t>G3E4E-0918482</t>
  </si>
  <si>
    <t>MH3SG315111061802</t>
  </si>
  <si>
    <t>โล่ 92351</t>
  </si>
  <si>
    <t>G3E4E-0920203</t>
  </si>
  <si>
    <t>MH3SG315111062043</t>
  </si>
  <si>
    <t>โล่ 92352</t>
  </si>
  <si>
    <t>NCB150 E-0058758</t>
  </si>
  <si>
    <t>NCB150 -0058758</t>
  </si>
  <si>
    <t>โล่ 04501</t>
  </si>
  <si>
    <t>รวม 64 คัน</t>
  </si>
  <si>
    <t>สภ.สำโรงใต้</t>
  </si>
  <si>
    <t>รถยนต์เก๋ง4ที่นั่ง โตโยต้า CAMRY สี เทา</t>
  </si>
  <si>
    <t>2AZ-E100034</t>
  </si>
  <si>
    <t>MRO53BK4007026772</t>
  </si>
  <si>
    <t>โล่ 00283</t>
  </si>
  <si>
    <t>รถยนต์ อีซูซุ ดีแมกซ์ สี เทา</t>
  </si>
  <si>
    <t>RZ4ENW8434</t>
  </si>
  <si>
    <t>MP1TFR87JGG016334</t>
  </si>
  <si>
    <t>โล่ 23489</t>
  </si>
  <si>
    <t>RZ4ENW3596</t>
  </si>
  <si>
    <t>MP1TFR87JGG016332</t>
  </si>
  <si>
    <t>โล่ 23490</t>
  </si>
  <si>
    <t>RZ4ENW8679</t>
  </si>
  <si>
    <t>MP1TFR87JGG016336</t>
  </si>
  <si>
    <t>โล่ 23491</t>
  </si>
  <si>
    <t>2 GD-FTV2393</t>
  </si>
  <si>
    <t>MROCB800X00303073</t>
  </si>
  <si>
    <t>โล่ 35020</t>
  </si>
  <si>
    <t>รถจักรยานยนต์ ฮอนด้า CBR150R สี ขาว</t>
  </si>
  <si>
    <t>kc178e-0103181</t>
  </si>
  <si>
    <t>mlhkc1789c5103181</t>
  </si>
  <si>
    <t>โล่ 86173</t>
  </si>
  <si>
    <t>kc178e-0103140</t>
  </si>
  <si>
    <t>mlhkc1786c5103140</t>
  </si>
  <si>
    <t>โล่ 86174</t>
  </si>
  <si>
    <t>E3J3E-019393</t>
  </si>
  <si>
    <t>MLESE571111019393</t>
  </si>
  <si>
    <t>โล่ 86624</t>
  </si>
  <si>
    <t>E3J3E-019392</t>
  </si>
  <si>
    <t>MLESE571111019392</t>
  </si>
  <si>
    <t>โล่ 86625</t>
  </si>
  <si>
    <t xml:space="preserve">รถจักรยานยนต์ ฮอนด้า CBR150R สี ดำ </t>
  </si>
  <si>
    <t>KC178E-0307965</t>
  </si>
  <si>
    <t>MLHKC1789D5307965</t>
  </si>
  <si>
    <t>โล่ 86303</t>
  </si>
  <si>
    <t>KC178E-0307833</t>
  </si>
  <si>
    <t>MLHKC1783D5307833</t>
  </si>
  <si>
    <t>โล่ 86304</t>
  </si>
  <si>
    <t>KC178E-0307231</t>
  </si>
  <si>
    <t>MLHKC1788D5307231</t>
  </si>
  <si>
    <t>โล่ 86305</t>
  </si>
  <si>
    <t>KC178E-0308006</t>
  </si>
  <si>
    <t>MLHKC1786D5308006</t>
  </si>
  <si>
    <t>โล่ 86306</t>
  </si>
  <si>
    <t>NC51E-4106042</t>
  </si>
  <si>
    <t>MLHNC5179F5106042</t>
  </si>
  <si>
    <t>โล่ 88294</t>
  </si>
  <si>
    <t>NC51E-4106052</t>
  </si>
  <si>
    <t>MLHNC5171F5106052</t>
  </si>
  <si>
    <t>โล่ 88295</t>
  </si>
  <si>
    <t>NC51E-4106057</t>
  </si>
  <si>
    <t>MLHNC5170F5106057</t>
  </si>
  <si>
    <t>โล่ 88296</t>
  </si>
  <si>
    <t>NC51E-4106061</t>
  </si>
  <si>
    <t>MLHNC5172F5106061</t>
  </si>
  <si>
    <t>โล่ 88297</t>
  </si>
  <si>
    <t>NC51E-4106063</t>
  </si>
  <si>
    <t>MLHNC5176F5106063</t>
  </si>
  <si>
    <t>โล่ 88298</t>
  </si>
  <si>
    <t>NC51E-4106067</t>
  </si>
  <si>
    <t>MLHNC5173F5106067</t>
  </si>
  <si>
    <t>โล่ 88299</t>
  </si>
  <si>
    <t>NC51E-4106070</t>
  </si>
  <si>
    <t>MLHNC5173F5106070</t>
  </si>
  <si>
    <t>โล่ 88300</t>
  </si>
  <si>
    <t>NC51E-4106083</t>
  </si>
  <si>
    <t>MLHNC5171F5106083</t>
  </si>
  <si>
    <t>โล่ 88301</t>
  </si>
  <si>
    <t>NC51E-4106088</t>
  </si>
  <si>
    <t>MLHNC5170F5106088</t>
  </si>
  <si>
    <t>โล่ 88302</t>
  </si>
  <si>
    <t>NC51E-4106094</t>
  </si>
  <si>
    <t>MLHNC5176F5106094</t>
  </si>
  <si>
    <t>โล่ 88303</t>
  </si>
  <si>
    <t>NC51E-4106096</t>
  </si>
  <si>
    <t>MLHNC517xF5106096</t>
  </si>
  <si>
    <t>โล่ 88304</t>
  </si>
  <si>
    <t>NC51E-4106099</t>
  </si>
  <si>
    <t>MLHNC5175F5106099</t>
  </si>
  <si>
    <t>โล่ 88305</t>
  </si>
  <si>
    <t>รถจักรยานยนต์ ยามาฮ่า GT-125 สี แดงดำ</t>
  </si>
  <si>
    <t>E3R4E-0385940</t>
  </si>
  <si>
    <t>MH3SE902111056002</t>
  </si>
  <si>
    <t>โล่ 33762</t>
  </si>
  <si>
    <t>รถจักรยานยนต์ ยามาฮ่า GT-125 สี เทาดำ</t>
  </si>
  <si>
    <t>E3R4E-0396592</t>
  </si>
  <si>
    <t>MH3SE902111059407</t>
  </si>
  <si>
    <t>โล่ 33763</t>
  </si>
  <si>
    <t>G3E4E-0421870</t>
  </si>
  <si>
    <t>MH3SG315111025487</t>
  </si>
  <si>
    <t>โล่ 29963</t>
  </si>
  <si>
    <t>G3E4E-0422555</t>
  </si>
  <si>
    <t>MH3SG315111025652</t>
  </si>
  <si>
    <t>โล่ 29964</t>
  </si>
  <si>
    <t>G3E4E-0422567</t>
  </si>
  <si>
    <t>MH3SG315111025668</t>
  </si>
  <si>
    <t>โล่ 29965</t>
  </si>
  <si>
    <t>G3E4E-0422550</t>
  </si>
  <si>
    <t>MH3SG315111025673</t>
  </si>
  <si>
    <t>โล่ 29966</t>
  </si>
  <si>
    <t>G3E4E-0422721</t>
  </si>
  <si>
    <t>MH3SG315111025697</t>
  </si>
  <si>
    <t>โล่ 29967</t>
  </si>
  <si>
    <t>G3E4E-0422695</t>
  </si>
  <si>
    <t>MH3SG315111025708</t>
  </si>
  <si>
    <t>โล่ 29968</t>
  </si>
  <si>
    <t>G3E4E-0422821</t>
  </si>
  <si>
    <t>MH3SG315111025722</t>
  </si>
  <si>
    <t>โล่ 29969</t>
  </si>
  <si>
    <t>G3E4E-0424539</t>
  </si>
  <si>
    <t>MH3SG315111025908</t>
  </si>
  <si>
    <t>โล่ 29970</t>
  </si>
  <si>
    <t>G3E4E-0424528</t>
  </si>
  <si>
    <t>MH3SG315111025919</t>
  </si>
  <si>
    <t>โล่ 29971</t>
  </si>
  <si>
    <t>NC51E-4401202</t>
  </si>
  <si>
    <t>MLHNC5170J5401202</t>
  </si>
  <si>
    <t>โล่ 77482</t>
  </si>
  <si>
    <t>NC51E-4401654</t>
  </si>
  <si>
    <t>MLHNC5172J5401654</t>
  </si>
  <si>
    <t>โล่ 77483</t>
  </si>
  <si>
    <t>NC51E-4401659</t>
  </si>
  <si>
    <t>MLHNC5171J5401659</t>
  </si>
  <si>
    <t>โล่ 77484</t>
  </si>
  <si>
    <t>รถจักรยานยนต์ ยามาฮ่า CBR150R สี ขาว-น้ำเงิน</t>
  </si>
  <si>
    <t>KC17E-0610224</t>
  </si>
  <si>
    <t>MLHKC1786H5610224</t>
  </si>
  <si>
    <t>โล่ 77661</t>
  </si>
  <si>
    <t>NC51E-4129114</t>
  </si>
  <si>
    <t>MLHNC5172F5129114</t>
  </si>
  <si>
    <t>โล่ 90798</t>
  </si>
  <si>
    <t>NC51E-4129117</t>
  </si>
  <si>
    <t>MLHNC5178F5129117</t>
  </si>
  <si>
    <t>โล่ 90799</t>
  </si>
  <si>
    <t>NC51E-4129119</t>
  </si>
  <si>
    <t>MLHNC5171F5129119</t>
  </si>
  <si>
    <t>โล่ 90800</t>
  </si>
  <si>
    <t>NC51E-4129147</t>
  </si>
  <si>
    <t>MLHNC5176F5129147</t>
  </si>
  <si>
    <t>โล่ 90801</t>
  </si>
  <si>
    <t>NC51E-4129154</t>
  </si>
  <si>
    <t>MLHNC5173F5129154</t>
  </si>
  <si>
    <t>โล่ 90802</t>
  </si>
  <si>
    <t>NC51E-4129163</t>
  </si>
  <si>
    <t>MLHNC5174F5129163</t>
  </si>
  <si>
    <t>โล่ 90803</t>
  </si>
  <si>
    <t>NC51E-4129165</t>
  </si>
  <si>
    <t>MLHNC5178F5129165</t>
  </si>
  <si>
    <t>โล่ 90804</t>
  </si>
  <si>
    <t>NC51E-4129168</t>
  </si>
  <si>
    <t>MLHNC5173F5129168</t>
  </si>
  <si>
    <t>โล่ 90805</t>
  </si>
  <si>
    <t>NC51E-4129169</t>
  </si>
  <si>
    <t>MLHNC5175F5129169</t>
  </si>
  <si>
    <t>โล่ 90806</t>
  </si>
  <si>
    <t>G3E4E-0906241</t>
  </si>
  <si>
    <t>MH3SG315111060400</t>
  </si>
  <si>
    <t>โล่ 92398</t>
  </si>
  <si>
    <t>G3E4E-0906338</t>
  </si>
  <si>
    <t>MH3SG315111060430</t>
  </si>
  <si>
    <t>โล่ 92400</t>
  </si>
  <si>
    <t>G3E4E-0906311</t>
  </si>
  <si>
    <t>MH3SG315111060438</t>
  </si>
  <si>
    <t>โล่ 92401</t>
  </si>
  <si>
    <t>G3E4E-0906333</t>
  </si>
  <si>
    <t>MH3SG315111060443</t>
  </si>
  <si>
    <t>โล่ 92402</t>
  </si>
  <si>
    <t>G3E4E-0916774</t>
  </si>
  <si>
    <t>MH3SG315111061668</t>
  </si>
  <si>
    <t>โล่ 92403</t>
  </si>
  <si>
    <t>G3E4E-0916757</t>
  </si>
  <si>
    <t>MH3SG315111061673</t>
  </si>
  <si>
    <t xml:space="preserve"> โล่ 92404</t>
  </si>
  <si>
    <t>G3E4E-0916759</t>
  </si>
  <si>
    <t>MH3SG315111061678</t>
  </si>
  <si>
    <t>โล่ 92405</t>
  </si>
  <si>
    <t>G3E4E-0918533</t>
  </si>
  <si>
    <t>MH3SG315111061799</t>
  </si>
  <si>
    <t>โล่ 92406</t>
  </si>
  <si>
    <t>รวม 57 คัน</t>
  </si>
  <si>
    <t>สภ.บางพลี</t>
  </si>
  <si>
    <t>รถเก๋ง โตโยต้า คัมรี่ สี ทอง</t>
  </si>
  <si>
    <t>2AZ-3234167</t>
  </si>
  <si>
    <t>MR053BK3005029387</t>
  </si>
  <si>
    <t>โล่ 00271</t>
  </si>
  <si>
    <t>2AZ-3239563</t>
  </si>
  <si>
    <t>MR053BK3005029766</t>
  </si>
  <si>
    <t>โล่ 00272</t>
  </si>
  <si>
    <t>2AZ-3235672</t>
  </si>
  <si>
    <t>MR053BK3005029507</t>
  </si>
  <si>
    <t>โล่ 00273</t>
  </si>
  <si>
    <t>2AZ-3234580</t>
  </si>
  <si>
    <t>MR053BK3005029451</t>
  </si>
  <si>
    <t>โล่ 00274</t>
  </si>
  <si>
    <t>รถเก๋ง โตโยต้า อัลติส สี บรอนซ์ทอง</t>
  </si>
  <si>
    <t>3ZZ-4639454</t>
  </si>
  <si>
    <t>MR053ZEC107143987</t>
  </si>
  <si>
    <t>โล่ 00265</t>
  </si>
  <si>
    <t>3ZZ-4639453</t>
  </si>
  <si>
    <t>MR053ZEC107144139</t>
  </si>
  <si>
    <t>โล่ 00266</t>
  </si>
  <si>
    <t>3ZZ-4639945</t>
  </si>
  <si>
    <t>MR053ZEC107144570</t>
  </si>
  <si>
    <t>โล่ 00267</t>
  </si>
  <si>
    <t>3ZZ-4640357</t>
  </si>
  <si>
    <t>MR053ZEC107144486</t>
  </si>
  <si>
    <t>โล่ 00268</t>
  </si>
  <si>
    <t>3ZZ-4641494</t>
  </si>
  <si>
    <t>MR053ZEC107144759</t>
  </si>
  <si>
    <t>โล่ 00269</t>
  </si>
  <si>
    <t>3ZZ-4641129</t>
  </si>
  <si>
    <t>MR053ZEC107144591</t>
  </si>
  <si>
    <t>โล่ 00270</t>
  </si>
  <si>
    <t>รถกระบะ  โตโยต้า วีโก้ สี ขาว</t>
  </si>
  <si>
    <t>2KD-7243978</t>
  </si>
  <si>
    <t>MR0ES12G803016446</t>
  </si>
  <si>
    <t>โล่ 23340</t>
  </si>
  <si>
    <t>2KD-7245420</t>
  </si>
  <si>
    <t>MR0ES12G503016467</t>
  </si>
  <si>
    <t>โล่ 23342</t>
  </si>
  <si>
    <t>2KD-7247253</t>
  </si>
  <si>
    <t>MR0ES12G003016487</t>
  </si>
  <si>
    <t>โล่ 23343</t>
  </si>
  <si>
    <t>2KD-7247600</t>
  </si>
  <si>
    <t>MR0ES12G103016496</t>
  </si>
  <si>
    <t>โล่ 23344</t>
  </si>
  <si>
    <t>2KD-7248401</t>
  </si>
  <si>
    <t>MR0ES12GX03016500</t>
  </si>
  <si>
    <t>โล่ 23345</t>
  </si>
  <si>
    <t>รถกระบะ  โตโยต้า รีโว่ สี ขาว</t>
  </si>
  <si>
    <t>2GD-0009978</t>
  </si>
  <si>
    <t>MR0EB8CB-200823686</t>
  </si>
  <si>
    <t>โล่ 23484</t>
  </si>
  <si>
    <t>รถกระบะ  โตโยต้า รีโว่ สี บรอน์เงิน</t>
  </si>
  <si>
    <t>2GD-C4946509</t>
  </si>
  <si>
    <t>MR0CB8DC700289664</t>
  </si>
  <si>
    <t>โล่ 34970</t>
  </si>
  <si>
    <t>รถจักรยานยนต์ ฮอนด้า CBR150R สี ดำ</t>
  </si>
  <si>
    <t>NCB 150E-0062420</t>
  </si>
  <si>
    <t>โล่ 04504</t>
  </si>
  <si>
    <t>NCB 150E-0062428</t>
  </si>
  <si>
    <t>โล่ 04506</t>
  </si>
  <si>
    <t>NCB 150E-0062439</t>
  </si>
  <si>
    <t>โล่ 04508</t>
  </si>
  <si>
    <t>NCB 150E-0062444</t>
  </si>
  <si>
    <t>โล่ 04509</t>
  </si>
  <si>
    <t>NCB 150E-0062454</t>
  </si>
  <si>
    <t>โล่ 04514</t>
  </si>
  <si>
    <t>NCB 150E-0062465</t>
  </si>
  <si>
    <t>โล่ 04536</t>
  </si>
  <si>
    <t>รถจักรยานยนต์ ฮอนด้า CBR สี น้ำตาล</t>
  </si>
  <si>
    <t>NC51E4105979</t>
  </si>
  <si>
    <t>MLHNC5178F5105979</t>
  </si>
  <si>
    <t>โล่ 88196</t>
  </si>
  <si>
    <t>รถจักรยานยนต์ ยามาฮ่า มีโอ สี ขาว</t>
  </si>
  <si>
    <t>E3J3E-019553</t>
  </si>
  <si>
    <t>MLESE571111019553</t>
  </si>
  <si>
    <t>โล่ 86612</t>
  </si>
  <si>
    <t>E3J3E-019557</t>
  </si>
  <si>
    <t>MLESE571111019557</t>
  </si>
  <si>
    <t>โล่ 86613</t>
  </si>
  <si>
    <t>KC178E-0203582</t>
  </si>
  <si>
    <t>MLHKC178XD-5203582</t>
  </si>
  <si>
    <t>โล่ 36525</t>
  </si>
  <si>
    <t>KC178E-0203735</t>
  </si>
  <si>
    <t>MLHKC1789D-5203735</t>
  </si>
  <si>
    <t>โล่ 36526</t>
  </si>
  <si>
    <t>KC178E-0203599</t>
  </si>
  <si>
    <t>MLHKC1785D-5203599</t>
  </si>
  <si>
    <t>โล่ 36527</t>
  </si>
  <si>
    <t>KC178E-0202273</t>
  </si>
  <si>
    <t>MLHKC1783D-5202273</t>
  </si>
  <si>
    <t>โล่ 36528</t>
  </si>
  <si>
    <t>KC178E-0203759</t>
  </si>
  <si>
    <t>MLHKC1781D-5203759</t>
  </si>
  <si>
    <t>โล่ 36529</t>
  </si>
  <si>
    <t>KC178E-0203741</t>
  </si>
  <si>
    <t>MLHKC1784D-5203741</t>
  </si>
  <si>
    <t>โล่ 36530</t>
  </si>
  <si>
    <t>KC178E-0203750</t>
  </si>
  <si>
    <t>MLHKC1785D-5203750</t>
  </si>
  <si>
    <t>โล่ 36531</t>
  </si>
  <si>
    <t>KC178E-0203756</t>
  </si>
  <si>
    <t>MLHKC1786D-5203756</t>
  </si>
  <si>
    <t>โล่ 36532</t>
  </si>
  <si>
    <t>KC178E-0203737</t>
  </si>
  <si>
    <t>MLHKC1782D-5203737</t>
  </si>
  <si>
    <t>โล่ 36533</t>
  </si>
  <si>
    <t>KC178E-0203112</t>
  </si>
  <si>
    <t>MLHKC1786D-5203112</t>
  </si>
  <si>
    <t>โล่ 36534</t>
  </si>
  <si>
    <t>KC178E-0203188</t>
  </si>
  <si>
    <t>MLHKC1786D-5203188</t>
  </si>
  <si>
    <t>โล่ 36535</t>
  </si>
  <si>
    <t>KC178E-0203722</t>
  </si>
  <si>
    <t>MLHKC1780D-5203722</t>
  </si>
  <si>
    <t>โล่ 36536</t>
  </si>
  <si>
    <t>KC178E-0203758</t>
  </si>
  <si>
    <t>MLHKC178XD-5203758</t>
  </si>
  <si>
    <t>โล่ 36537</t>
  </si>
  <si>
    <t>KC178E-0203755</t>
  </si>
  <si>
    <t>MLHKC1784D-5203755</t>
  </si>
  <si>
    <t>โล่ 36538</t>
  </si>
  <si>
    <t>KC178E-0203733</t>
  </si>
  <si>
    <t>MLHKC1785D-5203733</t>
  </si>
  <si>
    <t>โล่ 36539</t>
  </si>
  <si>
    <t>รถจักรยานยนต์ ยามาฮ่า NMAX สี ขาว</t>
  </si>
  <si>
    <t>G3E4E-0421399</t>
  </si>
  <si>
    <t>MH3SG315111025444</t>
  </si>
  <si>
    <t>โล่ 29759</t>
  </si>
  <si>
    <t>G3E4E-0421400</t>
  </si>
  <si>
    <t>MH3SG315111025443</t>
  </si>
  <si>
    <t>โล่ 29760</t>
  </si>
  <si>
    <t>G3E4E-0421401</t>
  </si>
  <si>
    <t>MH3SG315111025441</t>
  </si>
  <si>
    <t>โล่ 29761</t>
  </si>
  <si>
    <t>G3E4E-0421402</t>
  </si>
  <si>
    <t>MH3SG315111025442</t>
  </si>
  <si>
    <t>โล่ 29764</t>
  </si>
  <si>
    <t>G3E4E-0421405</t>
  </si>
  <si>
    <t>MH3SG315111025429</t>
  </si>
  <si>
    <t>โล่ 29771</t>
  </si>
  <si>
    <t>G3E4E-0421409</t>
  </si>
  <si>
    <t>MH3SG315111025405</t>
  </si>
  <si>
    <t>โล่ 29772</t>
  </si>
  <si>
    <t>G3E4E-0421410</t>
  </si>
  <si>
    <t>MH3SG315111025406</t>
  </si>
  <si>
    <t>โล่ 29773</t>
  </si>
  <si>
    <t>G3E4E-0421412</t>
  </si>
  <si>
    <t>MH3SG315111025411</t>
  </si>
  <si>
    <t>โล่ 29774</t>
  </si>
  <si>
    <t>G3E4E-0421413</t>
  </si>
  <si>
    <t>MH3SG315111025409</t>
  </si>
  <si>
    <t>โล่ 29775</t>
  </si>
  <si>
    <t>G3E4E-0421868</t>
  </si>
  <si>
    <t>MH3SG315111025485</t>
  </si>
  <si>
    <t>โล่ 29776</t>
  </si>
  <si>
    <t>G3E4E-0421869</t>
  </si>
  <si>
    <t>MH3SG315111025488</t>
  </si>
  <si>
    <t>โล่ 29777</t>
  </si>
  <si>
    <t>G3E4E-0421871</t>
  </si>
  <si>
    <t>MH3SG315111025486</t>
  </si>
  <si>
    <t>โล่ 29778</t>
  </si>
  <si>
    <t>G3E4E-0421874</t>
  </si>
  <si>
    <t>MH3SG315111025514</t>
  </si>
  <si>
    <t>โล่ 29779</t>
  </si>
  <si>
    <t>G3E4E-0421875</t>
  </si>
  <si>
    <t>MH3SG315111025513</t>
  </si>
  <si>
    <t>โล่ 29780</t>
  </si>
  <si>
    <t>G3E4E-0421903</t>
  </si>
  <si>
    <t>MH3SG315111025507</t>
  </si>
  <si>
    <t>โล่ 29781</t>
  </si>
  <si>
    <t>G3E4E-0421908</t>
  </si>
  <si>
    <t>MH3SG315111025506</t>
  </si>
  <si>
    <t>โล่ 29782</t>
  </si>
  <si>
    <t>G3E4E-0421910</t>
  </si>
  <si>
    <t>MH3SG315111025496</t>
  </si>
  <si>
    <t>โล่ 29783</t>
  </si>
  <si>
    <t>G3E4E-042916</t>
  </si>
  <si>
    <t>MH3SG315111025502</t>
  </si>
  <si>
    <t>โล่ 29784</t>
  </si>
  <si>
    <t>G3E4E-0421917</t>
  </si>
  <si>
    <t>MH3SG315111025519</t>
  </si>
  <si>
    <t>โล่ 29785</t>
  </si>
  <si>
    <t>G3E4E-0421919</t>
  </si>
  <si>
    <t>MH3SG315111025517</t>
  </si>
  <si>
    <t>โล่ 29786</t>
  </si>
  <si>
    <t>G3E4E-0421921</t>
  </si>
  <si>
    <t>MH3SG315111025495</t>
  </si>
  <si>
    <t>โล่ 29787</t>
  </si>
  <si>
    <t>รถจักรยานยนต์ ยามาฮ่า GT125 สี ดำ-แดง</t>
  </si>
  <si>
    <t>E3R4E0403412</t>
  </si>
  <si>
    <t>MH3SE902111060773</t>
  </si>
  <si>
    <t>โล่ 33752</t>
  </si>
  <si>
    <t>รถจักรยานยนต์ ยามาฮ่า GT125 สี น้ำเงิน-ขาว</t>
  </si>
  <si>
    <t>E3R4E-0837093</t>
  </si>
  <si>
    <t>MH3SE902111056013</t>
  </si>
  <si>
    <t>โล่ 33753</t>
  </si>
  <si>
    <t>รถจักรยานยนต์ ยามาฮ่า 2DP900 สี ดำ</t>
  </si>
  <si>
    <t>E3E4E-0558166</t>
  </si>
  <si>
    <t>MH3SG315111036795</t>
  </si>
  <si>
    <t>โล่ 77836</t>
  </si>
  <si>
    <t>รถจักรยานยนต์ ยามาฮ่า 2DP900 สี ขาว</t>
  </si>
  <si>
    <t>E3E4E-0540738</t>
  </si>
  <si>
    <t>MH3SG315111035446</t>
  </si>
  <si>
    <t>โล่ 77837</t>
  </si>
  <si>
    <t>รถจักรยานยนต์ ฮอนด้า CBR150R สี ขาว-แดง</t>
  </si>
  <si>
    <t>KC17E-0602714</t>
  </si>
  <si>
    <t>MLHKC1785H5602714</t>
  </si>
  <si>
    <t>โล่ 77832</t>
  </si>
  <si>
    <t>KC17E-0606167</t>
  </si>
  <si>
    <t>MLHKC1780H5606167</t>
  </si>
  <si>
    <t>โล่ 77833</t>
  </si>
  <si>
    <t>KC17E-0605861</t>
  </si>
  <si>
    <t>MLHKC1780H5605861</t>
  </si>
  <si>
    <t>โล่ 77834</t>
  </si>
  <si>
    <t>KC17E-0605088</t>
  </si>
  <si>
    <t>MLHKC178XH5605088</t>
  </si>
  <si>
    <t>โล่ 77835</t>
  </si>
  <si>
    <t>รถจักรยานยนต์ ฮอนด้า CBR150R สี แดง-ดำ</t>
  </si>
  <si>
    <t>KC17E-0610098</t>
  </si>
  <si>
    <t>MLHKC1785H5610098</t>
  </si>
  <si>
    <t>โล่ 77653</t>
  </si>
  <si>
    <t>รถจักรยานยนต์ ฮอนด้า CBR300R สี เทา-ดำ</t>
  </si>
  <si>
    <t>NC51E-4401666</t>
  </si>
  <si>
    <t>MLHNC5179J5401666</t>
  </si>
  <si>
    <t>โล่ 77458</t>
  </si>
  <si>
    <t>NC51E-4401671</t>
  </si>
  <si>
    <t>MLHNC5172J5401671</t>
  </si>
  <si>
    <t>โล่ 77459</t>
  </si>
  <si>
    <t>NC51E-4401675</t>
  </si>
  <si>
    <t>MLHNC517XJ5401675</t>
  </si>
  <si>
    <t>โล่ 77460</t>
  </si>
  <si>
    <t>NC51E-4131841</t>
  </si>
  <si>
    <t>MLHNC517XF5131841</t>
  </si>
  <si>
    <t>โล่ 86094</t>
  </si>
  <si>
    <t>NC51E-4131878</t>
  </si>
  <si>
    <t>MLHNC5170F5131878</t>
  </si>
  <si>
    <t>โล่ 86097</t>
  </si>
  <si>
    <t>NC51E-4131905</t>
  </si>
  <si>
    <t>MLHNC517XF5131905</t>
  </si>
  <si>
    <t>โล่ 86098</t>
  </si>
  <si>
    <t>NC51E-4131914</t>
  </si>
  <si>
    <t>MLHNC5170F5131914</t>
  </si>
  <si>
    <t>โล่ 86100</t>
  </si>
  <si>
    <t>NC51E-4131926</t>
  </si>
  <si>
    <t>MLHNC5177F5131926</t>
  </si>
  <si>
    <t>โล่ 86103</t>
  </si>
  <si>
    <t>NC51E-4131927</t>
  </si>
  <si>
    <t>MLHNC5179F5131927</t>
  </si>
  <si>
    <t>โล่ 86104</t>
  </si>
  <si>
    <t>NC51E-4131932</t>
  </si>
  <si>
    <t>MLHNC5172F5131932</t>
  </si>
  <si>
    <t>โล่ 86106</t>
  </si>
  <si>
    <t>NC51E-4131936</t>
  </si>
  <si>
    <t>MLHNC517XF5131936</t>
  </si>
  <si>
    <t>โล่ 86117</t>
  </si>
  <si>
    <t>NC51E-4131942</t>
  </si>
  <si>
    <t>MLHNC5175F5131942</t>
  </si>
  <si>
    <t>โล่ 86118</t>
  </si>
  <si>
    <t>NC51E-4131951</t>
  </si>
  <si>
    <t>MLHNC5176F5131951</t>
  </si>
  <si>
    <t>โล่ 86136</t>
  </si>
  <si>
    <t>NC51E-4131957</t>
  </si>
  <si>
    <t>MLHNC5177F5131957</t>
  </si>
  <si>
    <t>โล่ 86137</t>
  </si>
  <si>
    <t>NC51E-4131958</t>
  </si>
  <si>
    <t>MLHNC5179F5131958</t>
  </si>
  <si>
    <t>โล่ 86139</t>
  </si>
  <si>
    <t>NC51E-4131962</t>
  </si>
  <si>
    <t>MLHNC5170F5131962</t>
  </si>
  <si>
    <t>โล่ 86141</t>
  </si>
  <si>
    <t>NC51E-4131969</t>
  </si>
  <si>
    <t>MLHNC5173F5131969</t>
  </si>
  <si>
    <t>โล่ 86143</t>
  </si>
  <si>
    <t>NC51E-4131973</t>
  </si>
  <si>
    <t>MLHNC5175F5131973</t>
  </si>
  <si>
    <t>โล่ 88447</t>
  </si>
  <si>
    <t>G3E4E-0926178</t>
  </si>
  <si>
    <t>MH3SG315111062325</t>
  </si>
  <si>
    <t>โล่ 92356</t>
  </si>
  <si>
    <t>G3E4E-0928112</t>
  </si>
  <si>
    <t>MH3SG315111062406</t>
  </si>
  <si>
    <t>โล่ 92357</t>
  </si>
  <si>
    <t>G3E4E-0930034</t>
  </si>
  <si>
    <t>MH3SG315111062458</t>
  </si>
  <si>
    <t>โล่ 92358</t>
  </si>
  <si>
    <t>G3E4E-0930032</t>
  </si>
  <si>
    <t>MH3SG315111062460</t>
  </si>
  <si>
    <t>โล่ 92359</t>
  </si>
  <si>
    <t>G3E4E-0930059</t>
  </si>
  <si>
    <t>MH3SG315111062477</t>
  </si>
  <si>
    <t>โล่ 92360</t>
  </si>
  <si>
    <t>G3E4E-0930065</t>
  </si>
  <si>
    <t>MH3SG315111062496</t>
  </si>
  <si>
    <t>โล่ 92361</t>
  </si>
  <si>
    <t>G3E4E-0930088</t>
  </si>
  <si>
    <t>MH3SG315111062498</t>
  </si>
  <si>
    <t>โล่ 92362</t>
  </si>
  <si>
    <t>G3E4E-0930087</t>
  </si>
  <si>
    <t>MH3SG315111062499</t>
  </si>
  <si>
    <t>โล่ 92363</t>
  </si>
  <si>
    <t>G3E4E-0930085</t>
  </si>
  <si>
    <t>MH3SG315111062500</t>
  </si>
  <si>
    <t>โล่ 92364</t>
  </si>
  <si>
    <t>G3E4E-0930086</t>
  </si>
  <si>
    <t>MH3SG315111062502</t>
  </si>
  <si>
    <t>โล่ 92365</t>
  </si>
  <si>
    <t>G3E4E-0930096</t>
  </si>
  <si>
    <t>MH3SG315111062506</t>
  </si>
  <si>
    <t>โล่ 92366</t>
  </si>
  <si>
    <t>G3E4E-0930078</t>
  </si>
  <si>
    <t>MH3SG315111062514</t>
  </si>
  <si>
    <t>โล่ 92367</t>
  </si>
  <si>
    <t>G3E4E-0930076</t>
  </si>
  <si>
    <t>MH3SG315111062516</t>
  </si>
  <si>
    <t>โล่ 92369</t>
  </si>
  <si>
    <t>G3E4E-0930074</t>
  </si>
  <si>
    <t>MH3SG315111062518</t>
  </si>
  <si>
    <t>โล่ 92370</t>
  </si>
  <si>
    <t>G3E4E-0935154</t>
  </si>
  <si>
    <t>MH3SG315111062688</t>
  </si>
  <si>
    <t>โล่ 92371</t>
  </si>
  <si>
    <t>G3E4E-0935188</t>
  </si>
  <si>
    <t>MH3SG315111062706</t>
  </si>
  <si>
    <t>โล่ 92372</t>
  </si>
  <si>
    <t>G3E4E-0935187</t>
  </si>
  <si>
    <t>MH3SG315111062707</t>
  </si>
  <si>
    <t>โล่ 92373</t>
  </si>
  <si>
    <t>G3E4E-0935200</t>
  </si>
  <si>
    <t>MH3SG315111062710</t>
  </si>
  <si>
    <t>โล่ 92374</t>
  </si>
  <si>
    <t>G3E4E-0935195</t>
  </si>
  <si>
    <t>MH3SG31511062715</t>
  </si>
  <si>
    <t>โล่ 92375</t>
  </si>
  <si>
    <t>G3E4E-0935202</t>
  </si>
  <si>
    <t>MH3SG315111062724</t>
  </si>
  <si>
    <t>โล่ 92376</t>
  </si>
  <si>
    <t>G3E4E-0935222</t>
  </si>
  <si>
    <t>MH3SG315111062744</t>
  </si>
  <si>
    <t>โล่ 92377</t>
  </si>
  <si>
    <t>รวม 110 คัน</t>
  </si>
  <si>
    <t>สภ.บางแก้ว</t>
  </si>
  <si>
    <t>รถยนต์กระบะ มิตซูบิชิ แค๊ป สี แดง</t>
  </si>
  <si>
    <t>4 D 56 TRAA 567</t>
  </si>
  <si>
    <t>MMTONK - 64EWA.002541</t>
  </si>
  <si>
    <t>โล่ 21720</t>
  </si>
  <si>
    <t>รถยนต์กระบะ อีซูซุ สุพริม สี แดง-ขาว</t>
  </si>
  <si>
    <t xml:space="preserve"> A.J - 3246</t>
  </si>
  <si>
    <t>MP1TFR 54-1T106913</t>
  </si>
  <si>
    <t>โล่ 22487</t>
  </si>
  <si>
    <t xml:space="preserve"> A.J - 1909</t>
  </si>
  <si>
    <t>MP1TFR 54-H1T123563</t>
  </si>
  <si>
    <t>โล่ 22918</t>
  </si>
  <si>
    <t>บรรทุก 6 ล้อ อีซูซุ บรรทุก สี ดำ</t>
  </si>
  <si>
    <t>4 JB 1-857356</t>
  </si>
  <si>
    <t>4 JB 1-8573567103658</t>
  </si>
  <si>
    <t>โล่ 90078</t>
  </si>
  <si>
    <t>รถยนต์กระบะ อีซูซุ ดีแม็ก สี ขาว</t>
  </si>
  <si>
    <t>4 JB 1-BH 8843</t>
  </si>
  <si>
    <t>MP1 TFS 77 HT110412</t>
  </si>
  <si>
    <t>ปว.1732</t>
  </si>
  <si>
    <t>4 JA1-CH-3614</t>
  </si>
  <si>
    <t>MP1TFR54 H 4T176255</t>
  </si>
  <si>
    <t>โล่ 23267</t>
  </si>
  <si>
    <t>รถยนต์กระบะ ฟอร์ด แรนเจอร์ สี บรอนซ์เงิน</t>
  </si>
  <si>
    <t>WLAT-487139</t>
  </si>
  <si>
    <t>MNBBSFD-304W-396689</t>
  </si>
  <si>
    <t>โล่ 23268</t>
  </si>
  <si>
    <t>รถยนต์เก๋ง ฮอนด้า ACCORD สี เทา</t>
  </si>
  <si>
    <t>J30A4-4P.00877</t>
  </si>
  <si>
    <t>MPHCM-66804P.500877</t>
  </si>
  <si>
    <t>โล่ 00251</t>
  </si>
  <si>
    <t>รถยนต์กระบะ โตโยต้า วีโก้ สี เทา</t>
  </si>
  <si>
    <t>2KD-9456802</t>
  </si>
  <si>
    <t>MROES 12 G-603001668</t>
  </si>
  <si>
    <t>โล่ 23314</t>
  </si>
  <si>
    <t>รถยนต์กระบะ อีซูซุ CAB 4 1.9 สี เงินอาร์กติก</t>
  </si>
  <si>
    <t xml:space="preserve">RZ4E-VW4892  </t>
  </si>
  <si>
    <t>MP1TFR87JMG 25152</t>
  </si>
  <si>
    <t>โล่ 35016</t>
  </si>
  <si>
    <t>รถจักรยานยนต์ ยามาฮ่า Mio 125 i สี ขาว</t>
  </si>
  <si>
    <t>E3J3E - 019514</t>
  </si>
  <si>
    <t>MLES 571111019514</t>
  </si>
  <si>
    <t>โล่ 86606</t>
  </si>
  <si>
    <t>E3J3E - 019515</t>
  </si>
  <si>
    <t>MLES 571111019515</t>
  </si>
  <si>
    <t>โล่ 86607</t>
  </si>
  <si>
    <t>รถจักรยานยนต์ ฮอนด้า CBR 300R สี เลือดหมู</t>
  </si>
  <si>
    <t>NC51E-4105918</t>
  </si>
  <si>
    <t>MLHNC 517XF 5105918</t>
  </si>
  <si>
    <t>โล่ 88168</t>
  </si>
  <si>
    <t>NC51E-4105920</t>
  </si>
  <si>
    <t>MLHNC 5178F 5105920</t>
  </si>
  <si>
    <t>โล่ 88169</t>
  </si>
  <si>
    <t>NC51E-4105921</t>
  </si>
  <si>
    <t>MLHNC 517XF 5105921</t>
  </si>
  <si>
    <t>โล่ 88170</t>
  </si>
  <si>
    <t>NC51E-4105922</t>
  </si>
  <si>
    <t>MLHNC 5171F 5105922</t>
  </si>
  <si>
    <t>โล่ 88171</t>
  </si>
  <si>
    <t>NC51E-4105923</t>
  </si>
  <si>
    <t>MLHNC 5173F 5105923</t>
  </si>
  <si>
    <t>โล่ 88172</t>
  </si>
  <si>
    <t>NC51E-4105925</t>
  </si>
  <si>
    <t>MLHNC 5177F 5105925</t>
  </si>
  <si>
    <t>โล่ 88173</t>
  </si>
  <si>
    <t>NC51E-4105926</t>
  </si>
  <si>
    <t>MLHNC 5179F 5105926</t>
  </si>
  <si>
    <t>โล่ 88174</t>
  </si>
  <si>
    <t>NC51E-4105927</t>
  </si>
  <si>
    <t>MLHNC 5170F 5105927</t>
  </si>
  <si>
    <t>โล่ 88175</t>
  </si>
  <si>
    <t>รถจักรยานยนต์ ฮอนด้า CBR 150  สี ดำ</t>
  </si>
  <si>
    <t>KC 178E - 0009672</t>
  </si>
  <si>
    <t>MLHKC 1787C 5009672</t>
  </si>
  <si>
    <t>โล่ 90626</t>
  </si>
  <si>
    <t>KC 178E - 0009655</t>
  </si>
  <si>
    <t>MLHKC 1787C 5009655</t>
  </si>
  <si>
    <t>โล่ 90627</t>
  </si>
  <si>
    <t>KC 178E - 0009641</t>
  </si>
  <si>
    <t>MLHKC 1787C 5009641</t>
  </si>
  <si>
    <t>โล่ 90628</t>
  </si>
  <si>
    <t>KC 178E - 0009652</t>
  </si>
  <si>
    <t>MLHKC 1781C 5009652</t>
  </si>
  <si>
    <t>โล่ 90629</t>
  </si>
  <si>
    <t>KC 178E - 0009426</t>
  </si>
  <si>
    <t>MLHKC 1783C 5009426</t>
  </si>
  <si>
    <t>โล่ 90630</t>
  </si>
  <si>
    <t>รถจักรยานยนต์ ฮอนด้า CBR 150  สี ขาว</t>
  </si>
  <si>
    <t>KC 178E - 0103510</t>
  </si>
  <si>
    <t>MLHKC 1782C 5103510</t>
  </si>
  <si>
    <t>โล่ 90631</t>
  </si>
  <si>
    <t>KC 178E - 0009680</t>
  </si>
  <si>
    <t>MLHKC 1786C 5009680</t>
  </si>
  <si>
    <t>โล่ 90632</t>
  </si>
  <si>
    <t>KC 178E - 0009681</t>
  </si>
  <si>
    <t>MLHKC 1788C 5009681</t>
  </si>
  <si>
    <t>โล่ 90633</t>
  </si>
  <si>
    <t>KC 178E - 0009682</t>
  </si>
  <si>
    <t>MLHKC 178XC 5009682</t>
  </si>
  <si>
    <t>โล่ 90634</t>
  </si>
  <si>
    <t>KC 178E - 0009639</t>
  </si>
  <si>
    <t>MLHKC 1789C 5009639</t>
  </si>
  <si>
    <t>โล่ 90635</t>
  </si>
  <si>
    <t>KC 178E - 0009415</t>
  </si>
  <si>
    <t>MLHKC 1789C 5009415</t>
  </si>
  <si>
    <t>โล่ 90636</t>
  </si>
  <si>
    <t>KC 178E - 0009663</t>
  </si>
  <si>
    <t>MLHKC 1786C 5009663</t>
  </si>
  <si>
    <t>โล่ 90637</t>
  </si>
  <si>
    <t>KC 178E - 0009656</t>
  </si>
  <si>
    <t>MLHKC 1789C 5009656</t>
  </si>
  <si>
    <t>โล่ 90638</t>
  </si>
  <si>
    <t>KC 178E - 0009593</t>
  </si>
  <si>
    <t>MLHKC 1780C 5009593</t>
  </si>
  <si>
    <t>โล่ 90639</t>
  </si>
  <si>
    <t>KC 178E - 0009438</t>
  </si>
  <si>
    <t>MLHKC 178XC 5009438</t>
  </si>
  <si>
    <t>โล่ 90640</t>
  </si>
  <si>
    <t>KC 178E - 0103478</t>
  </si>
  <si>
    <t>MLHKC 178XC 5103478</t>
  </si>
  <si>
    <t>โล่ 90641</t>
  </si>
  <si>
    <t>KC 178E - 0103491</t>
  </si>
  <si>
    <t>MLHKC 1782C 5103491</t>
  </si>
  <si>
    <t>โล่ 90642</t>
  </si>
  <si>
    <t>รถจักรยานยนต์ ฮอนด้า GT 125 สี แดง-ดำ</t>
  </si>
  <si>
    <t>E3R4E-0403349</t>
  </si>
  <si>
    <t>MH35SE902111060714</t>
  </si>
  <si>
    <t>โล่ 33734</t>
  </si>
  <si>
    <t>รถจักรยานยนต์ ฮอนด้า GT 125 สี น้ำเงิน-ขาว</t>
  </si>
  <si>
    <t>E3R4E-0391923</t>
  </si>
  <si>
    <t>MH35SE902111057078</t>
  </si>
  <si>
    <t>โล่ 33735</t>
  </si>
  <si>
    <t>รถจักรยานยนต์ ยามาฮา NMAX สี ขาว</t>
  </si>
  <si>
    <t>G3E4E-0415740</t>
  </si>
  <si>
    <t>MH3SG315111025204</t>
  </si>
  <si>
    <t>โล่ 29709</t>
  </si>
  <si>
    <t>G3E4E-0415765</t>
  </si>
  <si>
    <t>MH3SG315111025178</t>
  </si>
  <si>
    <t>โล่ 29710</t>
  </si>
  <si>
    <t>G3E4E-0415770</t>
  </si>
  <si>
    <t>MH3SG315111025189</t>
  </si>
  <si>
    <t>โล่ 29711</t>
  </si>
  <si>
    <t>G3E4E-0419895</t>
  </si>
  <si>
    <t>MH3SG315111025232</t>
  </si>
  <si>
    <t>โล่ 29717</t>
  </si>
  <si>
    <t>G3E4E-0419897</t>
  </si>
  <si>
    <t>MH3SG315111025230</t>
  </si>
  <si>
    <t>โล่ 29718</t>
  </si>
  <si>
    <t>G3E4E-0419899</t>
  </si>
  <si>
    <t>MH3SG315111025244</t>
  </si>
  <si>
    <t>โล่ 29719</t>
  </si>
  <si>
    <t>G3E4E-0419900</t>
  </si>
  <si>
    <t>MH3SG315111025243</t>
  </si>
  <si>
    <t>โล่ 29720</t>
  </si>
  <si>
    <t>G3E4E-0419901</t>
  </si>
  <si>
    <t>MH3SG315111025242</t>
  </si>
  <si>
    <t>โล่ 29721</t>
  </si>
  <si>
    <t>G3E4E-0419902</t>
  </si>
  <si>
    <t>MH3SG315111025241</t>
  </si>
  <si>
    <t>โล่ 29726</t>
  </si>
  <si>
    <t>G3E4E-0419904</t>
  </si>
  <si>
    <t>MH3SG315111025235</t>
  </si>
  <si>
    <t>โล่ 29727</t>
  </si>
  <si>
    <t>G3E4E-0419907</t>
  </si>
  <si>
    <t>MH3SG315111025208</t>
  </si>
  <si>
    <t>โล่ 29728</t>
  </si>
  <si>
    <t>G3E4E-0419908</t>
  </si>
  <si>
    <t>MH3SG315111025207</t>
  </si>
  <si>
    <t>โล่ 29729</t>
  </si>
  <si>
    <t>G3E4E-0419911</t>
  </si>
  <si>
    <t>MH3SG315111025219</t>
  </si>
  <si>
    <t>โล่ 29730</t>
  </si>
  <si>
    <t>G3E4E-0419913</t>
  </si>
  <si>
    <t>MH3SG315111025224</t>
  </si>
  <si>
    <t>โล่ 29731</t>
  </si>
  <si>
    <t>G3E4E-0419915</t>
  </si>
  <si>
    <t>MH3SG315111025222</t>
  </si>
  <si>
    <t>โล่ 29732</t>
  </si>
  <si>
    <t>G3E4E-0419916</t>
  </si>
  <si>
    <t>MH3SG315111025221</t>
  </si>
  <si>
    <t>โล่ 29733</t>
  </si>
  <si>
    <t>G3E4E-0419917</t>
  </si>
  <si>
    <t>MH3SG315111025239</t>
  </si>
  <si>
    <t>โล่ 29734</t>
  </si>
  <si>
    <t>G3E4E-0419930</t>
  </si>
  <si>
    <t>MH3SG315111025209</t>
  </si>
  <si>
    <t>โล่ 29735</t>
  </si>
  <si>
    <t>รถจักรยานยนต์ ฮอนด้า CBR 150R  สี แดง-ดำ</t>
  </si>
  <si>
    <t>KC 17E-0609249</t>
  </si>
  <si>
    <t>MLHKC1786H5609249</t>
  </si>
  <si>
    <t>โล่ 77650</t>
  </si>
  <si>
    <t>รถจักรยานยนต์ ฮอนด้า CBR 300R สี แดง</t>
  </si>
  <si>
    <t>NC51E-4401363</t>
  </si>
  <si>
    <t>MLHNC5172J5401363</t>
  </si>
  <si>
    <t>โล่ 77449</t>
  </si>
  <si>
    <t>NC51E-4401373</t>
  </si>
  <si>
    <t>MLHNC5175J5401373</t>
  </si>
  <si>
    <t>โล่ 77450</t>
  </si>
  <si>
    <t>28 ก.พ.61</t>
  </si>
  <si>
    <t>NC51E-4401562</t>
  </si>
  <si>
    <t>MLHNC5178J5401562</t>
  </si>
  <si>
    <t>โล่ 77451</t>
  </si>
  <si>
    <t>NC51E-4131796</t>
  </si>
  <si>
    <t>MLHNC5179F5131796</t>
  </si>
  <si>
    <t>โล่ 86029</t>
  </si>
  <si>
    <t>NC51E-4131809</t>
  </si>
  <si>
    <t>MLHNC5173F5131809</t>
  </si>
  <si>
    <t>โล่ 86030</t>
  </si>
  <si>
    <t>NC51E-4131819</t>
  </si>
  <si>
    <t>MLHNC5176F5131819</t>
  </si>
  <si>
    <t>โล่ 86031</t>
  </si>
  <si>
    <t>NC51E-4131828</t>
  </si>
  <si>
    <t>MLHNC5177F5131828</t>
  </si>
  <si>
    <t>โล่ 86032</t>
  </si>
  <si>
    <t>NC51E-4131837</t>
  </si>
  <si>
    <t>MLHNC5178F5131837</t>
  </si>
  <si>
    <t>โล่ 86033</t>
  </si>
  <si>
    <t>NC51E-4131843</t>
  </si>
  <si>
    <t>MLHNC5173F5131843</t>
  </si>
  <si>
    <t>โล่ 86034</t>
  </si>
  <si>
    <t>NC51E-4131863</t>
  </si>
  <si>
    <t>MLHNC5179F5131863</t>
  </si>
  <si>
    <t>โล่ 86035</t>
  </si>
  <si>
    <t>NC51E-4131881</t>
  </si>
  <si>
    <t>MLHNC5170F5131881</t>
  </si>
  <si>
    <t>โล่ 86036</t>
  </si>
  <si>
    <t>NC51E-4131882</t>
  </si>
  <si>
    <t>MLHNC5172F5131882</t>
  </si>
  <si>
    <t>โล่ 86037</t>
  </si>
  <si>
    <t>NC51E-4131897</t>
  </si>
  <si>
    <t>MLHNC5174F5131897</t>
  </si>
  <si>
    <t>โล่ 86038</t>
  </si>
  <si>
    <t>NC51E-4131898</t>
  </si>
  <si>
    <t>MLHNC5176F5131898</t>
  </si>
  <si>
    <t>โล่ 86040</t>
  </si>
  <si>
    <t>NC51E-4131910</t>
  </si>
  <si>
    <t>MLHNC5173F5131910</t>
  </si>
  <si>
    <t>โล่ 86041</t>
  </si>
  <si>
    <t>NC51E-4131923</t>
  </si>
  <si>
    <t>MLHNC5171F5131923</t>
  </si>
  <si>
    <t>โล่ 86042</t>
  </si>
  <si>
    <t>NC51E-4131930</t>
  </si>
  <si>
    <t>MLHNC5179F5131930</t>
  </si>
  <si>
    <t>โล่ 86043</t>
  </si>
  <si>
    <t>NC51E-4131940</t>
  </si>
  <si>
    <t>MLHNC5171F5131940</t>
  </si>
  <si>
    <t>โล่ 86044</t>
  </si>
  <si>
    <t>รถจักรยานยนต์ ยามาฮา NMAX  สี ขาว</t>
  </si>
  <si>
    <t>G3E4E-0930102</t>
  </si>
  <si>
    <t>MH3SG315111062504</t>
  </si>
  <si>
    <t>โล่ 92313</t>
  </si>
  <si>
    <t>G3E4E-0930097</t>
  </si>
  <si>
    <t>MH3SG315111062505</t>
  </si>
  <si>
    <t>โล่ 92314</t>
  </si>
  <si>
    <t>G3E4E-0930094</t>
  </si>
  <si>
    <t>MH3SG315111062508</t>
  </si>
  <si>
    <t>โล่ 92315</t>
  </si>
  <si>
    <t>G3E4E-0930099</t>
  </si>
  <si>
    <t>MH3SG315111062511</t>
  </si>
  <si>
    <t>โล่ 92316</t>
  </si>
  <si>
    <t>G3E4E-0930077</t>
  </si>
  <si>
    <t>MH3SG315111062515</t>
  </si>
  <si>
    <t>โล่ 92319</t>
  </si>
  <si>
    <t>G3E4E-0931844</t>
  </si>
  <si>
    <t>MH3SG315111062552</t>
  </si>
  <si>
    <t>โล่ 92320</t>
  </si>
  <si>
    <t>G3E4E-0933511</t>
  </si>
  <si>
    <t>MH3SG315111062667</t>
  </si>
  <si>
    <t>โล่ 92321</t>
  </si>
  <si>
    <t>G3E4E-0935165</t>
  </si>
  <si>
    <t>MH3SG315111062697</t>
  </si>
  <si>
    <t>โล่ 92323</t>
  </si>
  <si>
    <t>G3E4E-0935164</t>
  </si>
  <si>
    <t>MH3SG315111062698</t>
  </si>
  <si>
    <t>โล่ 92324</t>
  </si>
  <si>
    <t>G3E4E-0935163</t>
  </si>
  <si>
    <t>MH3SG315111062699</t>
  </si>
  <si>
    <t>โล่ 92326</t>
  </si>
  <si>
    <t>G3E4E-0935162</t>
  </si>
  <si>
    <t>MH3SG315111062700</t>
  </si>
  <si>
    <t>โล่ 92327</t>
  </si>
  <si>
    <t>G3E4E-0935170</t>
  </si>
  <si>
    <t>MH3SG315111062748</t>
  </si>
  <si>
    <t>โล่ 92328</t>
  </si>
  <si>
    <t>G3E4E-0935174</t>
  </si>
  <si>
    <t>MH3SG315111062752</t>
  </si>
  <si>
    <t>โล่ 92329</t>
  </si>
  <si>
    <t>G3E4E-0935178</t>
  </si>
  <si>
    <t>MH3SG315111062756</t>
  </si>
  <si>
    <t>โล่ 92330</t>
  </si>
  <si>
    <t>G3E4E-0935218</t>
  </si>
  <si>
    <t>MH3SG315111062764</t>
  </si>
  <si>
    <t>โล่ 92331</t>
  </si>
  <si>
    <t>G3E4E-0938132</t>
  </si>
  <si>
    <t>MH3SG315111062413</t>
  </si>
  <si>
    <t>โล่ 92332</t>
  </si>
  <si>
    <t>G3E4E-0930030</t>
  </si>
  <si>
    <t>MH3SG315111062446</t>
  </si>
  <si>
    <t>โล่ 92334</t>
  </si>
  <si>
    <t>G3E4E-0930038</t>
  </si>
  <si>
    <t>MH3SG3151110625454</t>
  </si>
  <si>
    <t>โล่ 92335</t>
  </si>
  <si>
    <t>G3E4E-0930047</t>
  </si>
  <si>
    <t>MH3SG315111062465</t>
  </si>
  <si>
    <t>โล่ 92336</t>
  </si>
  <si>
    <t>G3E4E-0930055</t>
  </si>
  <si>
    <t>MH3SG315111062469</t>
  </si>
  <si>
    <t>โล่ 92337</t>
  </si>
  <si>
    <t>G3E4E-0930061</t>
  </si>
  <si>
    <t>MH3SG315111062487</t>
  </si>
  <si>
    <t>โล่ 92338</t>
  </si>
  <si>
    <t>G3E4E-0930089</t>
  </si>
  <si>
    <t>MH3SG315111062497</t>
  </si>
  <si>
    <t>โล่ 92339</t>
  </si>
  <si>
    <t>รวม 98 คัน</t>
  </si>
  <si>
    <t>สภ.ท่าอากาศยานสุวรรณภูมิ</t>
  </si>
  <si>
    <t>รถยนต์ โตโยต้า แคมรี่ สี ขาว</t>
  </si>
  <si>
    <t>2 AZ-H 689736</t>
  </si>
  <si>
    <t>MR053FK4000017234</t>
  </si>
  <si>
    <t>โล่ 00299</t>
  </si>
  <si>
    <t>2 AZ-H 688932</t>
  </si>
  <si>
    <t>MR053FK4000017209</t>
  </si>
  <si>
    <t>โล่ 00300</t>
  </si>
  <si>
    <t>รถยนต์ โตโยต้า อัลติส สี ขาว</t>
  </si>
  <si>
    <t>2 ZR-X 100091</t>
  </si>
  <si>
    <t>MR053REE204112447</t>
  </si>
  <si>
    <t>โล่ 00301</t>
  </si>
  <si>
    <t>2 ZR-X 102967</t>
  </si>
  <si>
    <t>MR053REE204112866</t>
  </si>
  <si>
    <t>โล่ 00302</t>
  </si>
  <si>
    <t>รถยนต์ โตโยต้า FORTUNER สี ขาว</t>
  </si>
  <si>
    <t>1 KD-6789021</t>
  </si>
  <si>
    <t>MR0ZZ69GX03105662</t>
  </si>
  <si>
    <t>โล่ 00303</t>
  </si>
  <si>
    <t>1 KD-6788489</t>
  </si>
  <si>
    <t>MR0ZZ69GX03105660</t>
  </si>
  <si>
    <t>โล่ 00304</t>
  </si>
  <si>
    <t>2ZR-X302486</t>
  </si>
  <si>
    <t>MR053REE204148616</t>
  </si>
  <si>
    <t>โล่ 00310</t>
  </si>
  <si>
    <t>รถตู้ นิสสัน NV350URVAN สี บอร์นเงิน</t>
  </si>
  <si>
    <t>YD25-420529A</t>
  </si>
  <si>
    <t>JN1UC4E26Z0005684</t>
  </si>
  <si>
    <t>โล่ 10044</t>
  </si>
  <si>
    <t>รถกระบะ โตโยต้า VIGO สี ขาว</t>
  </si>
  <si>
    <t>2 KD-6822784</t>
  </si>
  <si>
    <t>MR0ER19G504529410</t>
  </si>
  <si>
    <t>โล่ 23438</t>
  </si>
  <si>
    <t>2 KD-6820792</t>
  </si>
  <si>
    <t>MR0ER19G404529415</t>
  </si>
  <si>
    <t>โล่ 23439</t>
  </si>
  <si>
    <t>2 KD-6832053</t>
  </si>
  <si>
    <t>MR0ER19G304529468</t>
  </si>
  <si>
    <t>โล่ 23440</t>
  </si>
  <si>
    <t>รถกระบะ โตโยต้า VIGO สี เทา</t>
  </si>
  <si>
    <t>2 KD-5360589</t>
  </si>
  <si>
    <t>MR0ER19GX04529239</t>
  </si>
  <si>
    <t>โล่ 23441</t>
  </si>
  <si>
    <t xml:space="preserve">รถกระบะ โตโยต้า VIGO </t>
  </si>
  <si>
    <t>2 KD-6792752</t>
  </si>
  <si>
    <t>MR0ER19G504529150</t>
  </si>
  <si>
    <t>โล่ 23443</t>
  </si>
  <si>
    <t>2 KD-6821427</t>
  </si>
  <si>
    <t>MR0ER19GX04529399</t>
  </si>
  <si>
    <t>โล่ 23442</t>
  </si>
  <si>
    <t>2 KD-6820819</t>
  </si>
  <si>
    <t>MR0ER19G504529391</t>
  </si>
  <si>
    <t>โล่ 23444</t>
  </si>
  <si>
    <t>2 KD-6779936</t>
  </si>
  <si>
    <t>MR0ER19G904529314</t>
  </si>
  <si>
    <t>โล่ 23445</t>
  </si>
  <si>
    <t>รถกระบะ โตโยต้า REVO สี บอร์นเงิน</t>
  </si>
  <si>
    <t>2GD-8146820</t>
  </si>
  <si>
    <t>MR0CB8DC900256181</t>
  </si>
  <si>
    <t>โล่ 10063</t>
  </si>
  <si>
    <t>2Gd-4947293</t>
  </si>
  <si>
    <t>MR0CB8DC000289733</t>
  </si>
  <si>
    <t>โล่ 34968</t>
  </si>
  <si>
    <t>รถจักรยานยนต์ HONDA CBR150R สี แดง</t>
  </si>
  <si>
    <t>CS150RE0007790</t>
  </si>
  <si>
    <t>CS150R-0007790</t>
  </si>
  <si>
    <t>โล่ 04677</t>
  </si>
  <si>
    <t>CS150RE0007816</t>
  </si>
  <si>
    <t>CS150R-0007816</t>
  </si>
  <si>
    <t>โล่ 04678</t>
  </si>
  <si>
    <t>CS150RE0007793</t>
  </si>
  <si>
    <t>CS150R-0007793</t>
  </si>
  <si>
    <t>โล่ 04679</t>
  </si>
  <si>
    <t>CS150RE0007784</t>
  </si>
  <si>
    <t>CS150R-0007784</t>
  </si>
  <si>
    <t>โล่ 04680</t>
  </si>
  <si>
    <t>CS150RE0007806</t>
  </si>
  <si>
    <t>CS150R-0007806</t>
  </si>
  <si>
    <t>โล่ 04681</t>
  </si>
  <si>
    <t>CS150RE0007789</t>
  </si>
  <si>
    <t>CS150R-0007789</t>
  </si>
  <si>
    <t>โล่ 04682</t>
  </si>
  <si>
    <t>CS150RE0010055</t>
  </si>
  <si>
    <t>CS150R-0010055</t>
  </si>
  <si>
    <t>โล่ 04683</t>
  </si>
  <si>
    <t>CS150RE0007812</t>
  </si>
  <si>
    <t>CS150R-0007812</t>
  </si>
  <si>
    <t>โล่ 04684</t>
  </si>
  <si>
    <t>CS150RE0007814</t>
  </si>
  <si>
    <t>CS150R-0007814</t>
  </si>
  <si>
    <t>โล่ 04685</t>
  </si>
  <si>
    <t>CS150RE0007809</t>
  </si>
  <si>
    <t>CS150R-0007809</t>
  </si>
  <si>
    <t>โล่ 04686</t>
  </si>
  <si>
    <t>CS150RE0007791</t>
  </si>
  <si>
    <t>CS150R-0007791</t>
  </si>
  <si>
    <t>โล่ 04687</t>
  </si>
  <si>
    <t>CS150RE0007819</t>
  </si>
  <si>
    <t>CS150R-0007819</t>
  </si>
  <si>
    <t>โล่ 04688</t>
  </si>
  <si>
    <t>CS150RE0007798</t>
  </si>
  <si>
    <t>CS150R-0007798</t>
  </si>
  <si>
    <t>โล่ 04689</t>
  </si>
  <si>
    <t>CS150RE0007794</t>
  </si>
  <si>
    <t>CS150R-0007794</t>
  </si>
  <si>
    <t>โล่ 04690</t>
  </si>
  <si>
    <t>CS150RE0007811</t>
  </si>
  <si>
    <t>CS150R-0007811</t>
  </si>
  <si>
    <t>โล่ 04691</t>
  </si>
  <si>
    <t>CS150RE0007815</t>
  </si>
  <si>
    <t>CS150R-0007815</t>
  </si>
  <si>
    <t>โล่ 04692</t>
  </si>
  <si>
    <t>CS150RE0007805</t>
  </si>
  <si>
    <t>CS150R-0007805</t>
  </si>
  <si>
    <t>โล่ 04693</t>
  </si>
  <si>
    <t>CS150RE0007795</t>
  </si>
  <si>
    <t>CS150R-0007795</t>
  </si>
  <si>
    <t>โล่ 04695</t>
  </si>
  <si>
    <t>CS150RE0007797</t>
  </si>
  <si>
    <t>CS150R-0007797</t>
  </si>
  <si>
    <t>โล่ 04696</t>
  </si>
  <si>
    <t>CS150RE0007818</t>
  </si>
  <si>
    <t>CS150R-0007818</t>
  </si>
  <si>
    <t>โล่ 04697</t>
  </si>
  <si>
    <t>CS150RE0013082</t>
  </si>
  <si>
    <t>CS150R-0013082</t>
  </si>
  <si>
    <t>โล่ 04698</t>
  </si>
  <si>
    <t>CS150RE0007800</t>
  </si>
  <si>
    <t>CS150R-0007800</t>
  </si>
  <si>
    <t>โล่ 04699</t>
  </si>
  <si>
    <t>CS150RE0007801</t>
  </si>
  <si>
    <t>CS150R-0007801</t>
  </si>
  <si>
    <t>โล่ 04700</t>
  </si>
  <si>
    <t>CS150RE0007807</t>
  </si>
  <si>
    <t>CS150R-0007807</t>
  </si>
  <si>
    <t>โล่ 04701</t>
  </si>
  <si>
    <t>CS150RE0007781</t>
  </si>
  <si>
    <t>CS150R-0007781</t>
  </si>
  <si>
    <t>โล่ 04702</t>
  </si>
  <si>
    <t>CS150RE0007996</t>
  </si>
  <si>
    <t>CS150R-0007996</t>
  </si>
  <si>
    <t>โล่ 04703</t>
  </si>
  <si>
    <t>CS150RE0007972</t>
  </si>
  <si>
    <t>CS150R-0007972</t>
  </si>
  <si>
    <t>โล่ 04704</t>
  </si>
  <si>
    <t>CS150RE0007952</t>
  </si>
  <si>
    <t>CS150R-0007952</t>
  </si>
  <si>
    <t>โล่ 04705</t>
  </si>
  <si>
    <t>CS150RE0007969</t>
  </si>
  <si>
    <t>CS150R-0007969</t>
  </si>
  <si>
    <t>โล่ 04706</t>
  </si>
  <si>
    <t>CS150RE0007968</t>
  </si>
  <si>
    <t>CS150R-0007968</t>
  </si>
  <si>
    <t>โล่ 04707</t>
  </si>
  <si>
    <t>CS150RE0007957</t>
  </si>
  <si>
    <t>CS150R-0007957</t>
  </si>
  <si>
    <t>โล่ 04708</t>
  </si>
  <si>
    <t>CS150RE0007820</t>
  </si>
  <si>
    <t>CS150R-0007820</t>
  </si>
  <si>
    <t>โล่ 04709</t>
  </si>
  <si>
    <t>CS150RE0007813</t>
  </si>
  <si>
    <t>CS150R-0007813</t>
  </si>
  <si>
    <t>โล่ 04710</t>
  </si>
  <si>
    <t>CS150RE0007786</t>
  </si>
  <si>
    <t>CS150R-0007786</t>
  </si>
  <si>
    <t>โล่ 04712</t>
  </si>
  <si>
    <t>CS150RE007796</t>
  </si>
  <si>
    <t>CS150R-0007796</t>
  </si>
  <si>
    <t>โล่ 04714</t>
  </si>
  <si>
    <t>CS150RE0007803</t>
  </si>
  <si>
    <t>CS150R-0007803</t>
  </si>
  <si>
    <t>โล่ 04715</t>
  </si>
  <si>
    <t>CS150RE0007953</t>
  </si>
  <si>
    <t>CS150R-0007953</t>
  </si>
  <si>
    <t>โล่ 04716</t>
  </si>
  <si>
    <t>CS150RE0007979</t>
  </si>
  <si>
    <t>CS150R-0007979</t>
  </si>
  <si>
    <t>โล่ 04717</t>
  </si>
  <si>
    <t>CS150RE0007950</t>
  </si>
  <si>
    <t>CS150R-0007950</t>
  </si>
  <si>
    <t>โล่ 04718</t>
  </si>
  <si>
    <t>CS150RE0007943</t>
  </si>
  <si>
    <t>CS150R-0007943</t>
  </si>
  <si>
    <t>โล่ 04719</t>
  </si>
  <si>
    <t>CS150RE0007951</t>
  </si>
  <si>
    <t>CS150R-0007951</t>
  </si>
  <si>
    <t>โล่ 04721</t>
  </si>
  <si>
    <t>CS150RE0007935</t>
  </si>
  <si>
    <t>CS150R-0007935</t>
  </si>
  <si>
    <t>โล่ 04723</t>
  </si>
  <si>
    <t>CS150RE0007994</t>
  </si>
  <si>
    <t>CS150R-0007994</t>
  </si>
  <si>
    <t>โล่ 04724</t>
  </si>
  <si>
    <t>CS150RE0007992</t>
  </si>
  <si>
    <t>CS150R-0007992</t>
  </si>
  <si>
    <t>โล่ 04725</t>
  </si>
  <si>
    <t>CS150RE0007944</t>
  </si>
  <si>
    <t>CS150R-0007944</t>
  </si>
  <si>
    <t>โล่ 04726</t>
  </si>
  <si>
    <t>CS150RE0007984</t>
  </si>
  <si>
    <t>CS150R-0007984</t>
  </si>
  <si>
    <t>โล่ 04727</t>
  </si>
  <si>
    <t>CS150RE0007976</t>
  </si>
  <si>
    <t>CS150R-0007976</t>
  </si>
  <si>
    <t>โล่ 04728</t>
  </si>
  <si>
    <t>CS150RE0007965</t>
  </si>
  <si>
    <t>CS150R-0007965</t>
  </si>
  <si>
    <t>โล่ 04732</t>
  </si>
  <si>
    <t>CS150RE0008005</t>
  </si>
  <si>
    <t>CS150R-0008005</t>
  </si>
  <si>
    <t>โล่ 04735</t>
  </si>
  <si>
    <t>CS150RE0007981</t>
  </si>
  <si>
    <t>CS150R-0007981</t>
  </si>
  <si>
    <t>โล่ 04737</t>
  </si>
  <si>
    <t>รถจักรยานยนต์ YAMAHA MIO125 สี ขาว</t>
  </si>
  <si>
    <t>E3J3E-019508</t>
  </si>
  <si>
    <t>MLESE571111019508</t>
  </si>
  <si>
    <t>โล่ 86602</t>
  </si>
  <si>
    <t>E3J3E-019512</t>
  </si>
  <si>
    <t>MLESE571111019512</t>
  </si>
  <si>
    <t>โล่ 86603</t>
  </si>
  <si>
    <t>รถจักรยานยนต์ ยามาฮ่า GT125 สี แดง-ดำ</t>
  </si>
  <si>
    <t>E3R4E-0403353</t>
  </si>
  <si>
    <t>MH3SE902111060708</t>
  </si>
  <si>
    <t>โล่  33730</t>
  </si>
  <si>
    <t>E3R4E-0391850</t>
  </si>
  <si>
    <t>MH3SE902111057011</t>
  </si>
  <si>
    <t>โล่  33731</t>
  </si>
  <si>
    <t>G3E4E0411986</t>
  </si>
  <si>
    <t>MH3SG315111024714</t>
  </si>
  <si>
    <t>โล่  29692</t>
  </si>
  <si>
    <t>G3E4E0411991</t>
  </si>
  <si>
    <t>MH3SG315111024713</t>
  </si>
  <si>
    <t>โล่  29693</t>
  </si>
  <si>
    <t>G3E4E0411993</t>
  </si>
  <si>
    <t>MH3SG315111024719</t>
  </si>
  <si>
    <t>โล่ 29694</t>
  </si>
  <si>
    <t>G3E4E0412002</t>
  </si>
  <si>
    <t>MH3SG315111024701</t>
  </si>
  <si>
    <t>โล่ 29695</t>
  </si>
  <si>
    <t>G3E4E0412008</t>
  </si>
  <si>
    <t>MH3SG315111024700</t>
  </si>
  <si>
    <t>โล่  29696</t>
  </si>
  <si>
    <t>G3E4E0412581</t>
  </si>
  <si>
    <t>MH3SG315111024822</t>
  </si>
  <si>
    <t>โล่ 29697</t>
  </si>
  <si>
    <t>G3E4E0412583</t>
  </si>
  <si>
    <t>MH3SG315111024820</t>
  </si>
  <si>
    <t>โล่  29698</t>
  </si>
  <si>
    <t>G3E4E0412607</t>
  </si>
  <si>
    <t>MH3SG315111024807</t>
  </si>
  <si>
    <t>โล่  29699</t>
  </si>
  <si>
    <t>G3E4E0412609</t>
  </si>
  <si>
    <t>MH3SG315111024806</t>
  </si>
  <si>
    <t>โล่  29700</t>
  </si>
  <si>
    <t>G3E4E0412610</t>
  </si>
  <si>
    <t>MH3SG315111024805</t>
  </si>
  <si>
    <t>โล่  29701</t>
  </si>
  <si>
    <t>G3E4E0414577</t>
  </si>
  <si>
    <t>MH3SG315111024989</t>
  </si>
  <si>
    <t>โล่  29702</t>
  </si>
  <si>
    <t>G3E4E0414583</t>
  </si>
  <si>
    <t>MH3SG315111024967</t>
  </si>
  <si>
    <t>โล่  29703</t>
  </si>
  <si>
    <t>G3E4E0414593</t>
  </si>
  <si>
    <t>MH3SG315111024981</t>
  </si>
  <si>
    <t>โล่ 29704</t>
  </si>
  <si>
    <t>G3E4E0414606</t>
  </si>
  <si>
    <t>MH3SG315111024998</t>
  </si>
  <si>
    <t>โล่  29705</t>
  </si>
  <si>
    <t>G3E4E0414609</t>
  </si>
  <si>
    <t>MH3SG315111024993</t>
  </si>
  <si>
    <t>โล่  29706</t>
  </si>
  <si>
    <t>G3E4E044610</t>
  </si>
  <si>
    <t>MH3SG315111024994</t>
  </si>
  <si>
    <t>โล่  29707</t>
  </si>
  <si>
    <t>G3E4E0415386</t>
  </si>
  <si>
    <t>MH3SG315111025134</t>
  </si>
  <si>
    <t>โล่  29708</t>
  </si>
  <si>
    <t>รถจักรยานยนต์ HONDA CBR150R สี แดง-ดำ</t>
  </si>
  <si>
    <t>KC17E-0609232</t>
  </si>
  <si>
    <t>MLHKC1780H5609232</t>
  </si>
  <si>
    <t>โล่ 77649</t>
  </si>
  <si>
    <t>รถจักรยานยนต์ HONDA CBR300R สี ดำ</t>
  </si>
  <si>
    <t>NC51E-4401693</t>
  </si>
  <si>
    <t>MLHNC5171J5401693</t>
  </si>
  <si>
    <t>โล่ 77448</t>
  </si>
  <si>
    <t>NC51E-4401308</t>
  </si>
  <si>
    <t>MLHNC5175J5401308</t>
  </si>
  <si>
    <t>โล่ 77447</t>
  </si>
  <si>
    <t>NC51E-4401299</t>
  </si>
  <si>
    <t>MLHNC5178J5401299</t>
  </si>
  <si>
    <t>โล่ 77446</t>
  </si>
  <si>
    <t>รถจักรยานยนต์ HONDA CBR300R สี เลือดหมู</t>
  </si>
  <si>
    <t>NC51E-4131695</t>
  </si>
  <si>
    <t>MLHNC5173F5131695</t>
  </si>
  <si>
    <t>โล่ 86021</t>
  </si>
  <si>
    <t>NC51E-4131703</t>
  </si>
  <si>
    <t>MLHNC5179F5131695</t>
  </si>
  <si>
    <t xml:space="preserve"> โล่ 86022</t>
  </si>
  <si>
    <t>NC51E-4131706</t>
  </si>
  <si>
    <t>MLHNC5174F5131706</t>
  </si>
  <si>
    <t>โล่ 86023</t>
  </si>
  <si>
    <t>NC51E-4131709</t>
  </si>
  <si>
    <t>MLHNC517XF5131709</t>
  </si>
  <si>
    <t>โล่ 86024</t>
  </si>
  <si>
    <t>NC51E-4131718</t>
  </si>
  <si>
    <t>MLHNC5170F5131718</t>
  </si>
  <si>
    <t>โล่ 86025</t>
  </si>
  <si>
    <t>NC51E-4131744</t>
  </si>
  <si>
    <t>MLHNC5171F5131744</t>
  </si>
  <si>
    <t>โล่ 86026</t>
  </si>
  <si>
    <t>NC51E-4131769</t>
  </si>
  <si>
    <t>MLHNC5176F5131769</t>
  </si>
  <si>
    <t>โล่ 86027</t>
  </si>
  <si>
    <t>NC51E-4131788</t>
  </si>
  <si>
    <t>MLHNC517XF5131788</t>
  </si>
  <si>
    <t>โล่ 86028</t>
  </si>
  <si>
    <t>G3E4E-0916587</t>
  </si>
  <si>
    <t>MH3SG315111061555</t>
  </si>
  <si>
    <t>โล่ 92278</t>
  </si>
  <si>
    <t>G3E4E-0918400</t>
  </si>
  <si>
    <t>MH3SG315111061744</t>
  </si>
  <si>
    <t>โล่ 92280</t>
  </si>
  <si>
    <t>G3E4E-0918404</t>
  </si>
  <si>
    <t>MH3SG315111061748</t>
  </si>
  <si>
    <t>โล่ 92281</t>
  </si>
  <si>
    <t>G3E4E-0922588</t>
  </si>
  <si>
    <t>MH3SG315111062161</t>
  </si>
  <si>
    <t>โล่ 92282</t>
  </si>
  <si>
    <t>G3E4E-0924383</t>
  </si>
  <si>
    <t>MH3SG315111062205</t>
  </si>
  <si>
    <t>โล่ 92283</t>
  </si>
  <si>
    <t>G3E4E-0924380</t>
  </si>
  <si>
    <t>MH3SG315111062209</t>
  </si>
  <si>
    <t>โล่ 92284</t>
  </si>
  <si>
    <t>G3E4E-0924358</t>
  </si>
  <si>
    <t>MH3SG315111062215</t>
  </si>
  <si>
    <t>โล่ 92286</t>
  </si>
  <si>
    <t>G3E4E-0924424</t>
  </si>
  <si>
    <t>MH3SG315111062232</t>
  </si>
  <si>
    <t>โล่ 92288</t>
  </si>
  <si>
    <t>G3E4E-0924365</t>
  </si>
  <si>
    <t>MH3SG315111062271</t>
  </si>
  <si>
    <t>โล่ 92289</t>
  </si>
  <si>
    <t>G3E4E-0924364</t>
  </si>
  <si>
    <t>MH3SG315111062272</t>
  </si>
  <si>
    <t>โล่ 92290</t>
  </si>
  <si>
    <t>G3E4E-0924442</t>
  </si>
  <si>
    <t>MH3SG315111062274</t>
  </si>
  <si>
    <t>โล่ 92291</t>
  </si>
  <si>
    <t>G3E4E-0935157</t>
  </si>
  <si>
    <t>MH3SG315111062685</t>
  </si>
  <si>
    <t>โล่ 92292</t>
  </si>
  <si>
    <t>G3E4E-0935155</t>
  </si>
  <si>
    <t>MH3SG315111062687</t>
  </si>
  <si>
    <t>โล่ 92293</t>
  </si>
  <si>
    <t>G3E4E-0935208</t>
  </si>
  <si>
    <t>MH3SG315111062726</t>
  </si>
  <si>
    <t>โล่ 92295</t>
  </si>
  <si>
    <t>G3E4E-0935213</t>
  </si>
  <si>
    <t>MH3SG315111062729</t>
  </si>
  <si>
    <t>โล่ 92296</t>
  </si>
  <si>
    <t>G3E4E-0935227</t>
  </si>
  <si>
    <t>MH3SG315111062739</t>
  </si>
  <si>
    <t>โล่ 92301</t>
  </si>
  <si>
    <t>รวม 117 คัน</t>
  </si>
  <si>
    <t>สภ.พระประแดง</t>
  </si>
  <si>
    <t>รถจักรยานยนต์ HONDA CBR150R สี ขาว</t>
  </si>
  <si>
    <t>NCB150E-0033384</t>
  </si>
  <si>
    <t>NCB150-0033384</t>
  </si>
  <si>
    <t>โล่ 11231</t>
  </si>
  <si>
    <t>รถจักรยานยนต์ HONDA CBR150R สี ขาว-แดง</t>
  </si>
  <si>
    <t>kc178e0200097</t>
  </si>
  <si>
    <t>MLHKC1782D5200097</t>
  </si>
  <si>
    <t>โล่ 86282</t>
  </si>
  <si>
    <t>kc178e0200094</t>
  </si>
  <si>
    <t>MLHKC1782D5200094</t>
  </si>
  <si>
    <t>โล่ 86283</t>
  </si>
  <si>
    <t>kc178e0200031</t>
  </si>
  <si>
    <t>MLHKC1782D5200031</t>
  </si>
  <si>
    <t>โล่ 86284</t>
  </si>
  <si>
    <t>kc178e0103548</t>
  </si>
  <si>
    <t>MLHKC1785C5203548</t>
  </si>
  <si>
    <t>โล่ 86285</t>
  </si>
  <si>
    <t>E3J3E-019565</t>
  </si>
  <si>
    <t>MLESE571111019565</t>
  </si>
  <si>
    <t>โล่ 86616</t>
  </si>
  <si>
    <t>E3J3E-019525</t>
  </si>
  <si>
    <t>MLESE571111019525</t>
  </si>
  <si>
    <t>โล่ 86617</t>
  </si>
  <si>
    <t>NC5IE-4106048</t>
  </si>
  <si>
    <t>MLHNC517XF5106048</t>
  </si>
  <si>
    <t>โล่ 88223</t>
  </si>
  <si>
    <t>NC5IE-4106053</t>
  </si>
  <si>
    <t>MLHNC5173F5106053</t>
  </si>
  <si>
    <t>โล่ 88224</t>
  </si>
  <si>
    <t>NC5IE-4106058</t>
  </si>
  <si>
    <t>MLHNC5172F5106058</t>
  </si>
  <si>
    <t>โล่ 88225</t>
  </si>
  <si>
    <t>NC5IE-4106059</t>
  </si>
  <si>
    <t>MLHNC5174F5106059</t>
  </si>
  <si>
    <t>โล่ 88226</t>
  </si>
  <si>
    <t>NC5IE-4106060</t>
  </si>
  <si>
    <t>MLHNC5170F5106060</t>
  </si>
  <si>
    <t>โล่ 88227</t>
  </si>
  <si>
    <t>NC5IE-4106065</t>
  </si>
  <si>
    <t>MLHNC517XF5106065</t>
  </si>
  <si>
    <t>โล่ 88228</t>
  </si>
  <si>
    <t>NC5IE-4106073</t>
  </si>
  <si>
    <t>MLHNC5179F5106073</t>
  </si>
  <si>
    <t>โล่ 88229</t>
  </si>
  <si>
    <t>NC5IE-4106085</t>
  </si>
  <si>
    <t>MLHNC5175F5106085</t>
  </si>
  <si>
    <t>โล่ 88230</t>
  </si>
  <si>
    <t>NC5IE-4106086</t>
  </si>
  <si>
    <t>MLHNC5177F5106086</t>
  </si>
  <si>
    <t>โล่ 88231</t>
  </si>
  <si>
    <t>NC5IE-4106089</t>
  </si>
  <si>
    <t>MLHNC5172F5106089</t>
  </si>
  <si>
    <t>โล่ 88232</t>
  </si>
  <si>
    <t>NC5IE-4106090</t>
  </si>
  <si>
    <t>MLHNC5179F5106090</t>
  </si>
  <si>
    <t>โล่ 88233</t>
  </si>
  <si>
    <t>NC5IE-4106095</t>
  </si>
  <si>
    <t>MLHNC5178F5106095</t>
  </si>
  <si>
    <t>โล่ 88234</t>
  </si>
  <si>
    <t>NC5IE-4106100</t>
  </si>
  <si>
    <t>MLHNC5178F5106100</t>
  </si>
  <si>
    <t>โล่ 88235</t>
  </si>
  <si>
    <t>NC5IE-4106101</t>
  </si>
  <si>
    <t>MLHNC517XF5106101</t>
  </si>
  <si>
    <t>โล่ 88236</t>
  </si>
  <si>
    <t>NC5IE-4106109</t>
  </si>
  <si>
    <t>MLHNC5174F5106109</t>
  </si>
  <si>
    <t>โล่ 88237</t>
  </si>
  <si>
    <t>NC5IE-4106110</t>
  </si>
  <si>
    <t>MLHNC5170F5106110</t>
  </si>
  <si>
    <t>โล่ 88238</t>
  </si>
  <si>
    <t>G3E4E-0422547</t>
  </si>
  <si>
    <t>MH3SG315111025676</t>
  </si>
  <si>
    <t>โล่ 29832</t>
  </si>
  <si>
    <t>G3E4E-0422548</t>
  </si>
  <si>
    <t>MH3SG315111025675</t>
  </si>
  <si>
    <t>โล่ 29833</t>
  </si>
  <si>
    <t>G3E4E-0422549</t>
  </si>
  <si>
    <t>MH3SG315111025674</t>
  </si>
  <si>
    <t>โล่ 29834</t>
  </si>
  <si>
    <t>G3E4E-0422552</t>
  </si>
  <si>
    <t>MH3SG315111025671</t>
  </si>
  <si>
    <t>โล่ 29835</t>
  </si>
  <si>
    <t>G3E4E-0422557</t>
  </si>
  <si>
    <t>MH3SG315111025650</t>
  </si>
  <si>
    <t>โล่ 29846</t>
  </si>
  <si>
    <t>G3E4E-0422563</t>
  </si>
  <si>
    <t>MH3SG315111025684</t>
  </si>
  <si>
    <t>โล่ 29847</t>
  </si>
  <si>
    <t>G3E4E-0422564</t>
  </si>
  <si>
    <t>MH3SG315111025683</t>
  </si>
  <si>
    <t>โล่ 29850</t>
  </si>
  <si>
    <t>G3E4E-0422565</t>
  </si>
  <si>
    <t>MH3SG315111025682</t>
  </si>
  <si>
    <t>โล่ 29851</t>
  </si>
  <si>
    <t>G3E4E-0422566</t>
  </si>
  <si>
    <t>MH3SG315111025681</t>
  </si>
  <si>
    <t>โล่ 29852</t>
  </si>
  <si>
    <t>G3E4E-0422696</t>
  </si>
  <si>
    <t>MH3SG315111025707</t>
  </si>
  <si>
    <t>โล่ 29853</t>
  </si>
  <si>
    <t>G3E4E-0422698</t>
  </si>
  <si>
    <t>MH3SG315111025706</t>
  </si>
  <si>
    <t>โล่ 29854</t>
  </si>
  <si>
    <t>G3E4E-0422700</t>
  </si>
  <si>
    <t>MH3SG315111025719</t>
  </si>
  <si>
    <t>โล่ 29860</t>
  </si>
  <si>
    <t>E3R4E-0386158</t>
  </si>
  <si>
    <t>โล่ 33754</t>
  </si>
  <si>
    <t>รถจักรยานยนต์ ยามาฮ่า GT125 สี เทา-ดำ</t>
  </si>
  <si>
    <t>E3R4E-0396183</t>
  </si>
  <si>
    <t>MH3SE902111059243</t>
  </si>
  <si>
    <t>โล่ 33755</t>
  </si>
  <si>
    <t>KC17E-0610265</t>
  </si>
  <si>
    <t>MLHKC51789H5610265</t>
  </si>
  <si>
    <t>โล่ 77657</t>
  </si>
  <si>
    <t>รถจักรยานยนต์ HONDA CBR300R สี แดง</t>
  </si>
  <si>
    <t>NC51E-4401745</t>
  </si>
  <si>
    <t>MLHNC5175J5401745</t>
  </si>
  <si>
    <t>โล่ 77470</t>
  </si>
  <si>
    <t>รถจักรยานยนต์ HONDA CBR300R สี เทา-ดำ</t>
  </si>
  <si>
    <t>NC51E-4401665</t>
  </si>
  <si>
    <t>MLHNC5177J5401665</t>
  </si>
  <si>
    <t>โล่ 77471</t>
  </si>
  <si>
    <t>NC51E-4401678</t>
  </si>
  <si>
    <t>MLHNC5175J5401678</t>
  </si>
  <si>
    <t>โล่ 77472</t>
  </si>
  <si>
    <t>G3E4E-0916786</t>
  </si>
  <si>
    <t>MH3SG315111061647</t>
  </si>
  <si>
    <t>โล่ 92378</t>
  </si>
  <si>
    <t>G3E4E-0918378</t>
  </si>
  <si>
    <t>MH3SG315111061726</t>
  </si>
  <si>
    <t>โล่ 92379</t>
  </si>
  <si>
    <t>G3E4E-0918367</t>
  </si>
  <si>
    <t>MH3SG315111061749</t>
  </si>
  <si>
    <t>โล่ 92380</t>
  </si>
  <si>
    <t>G3E4E-0924373</t>
  </si>
  <si>
    <t>MH3SG315111062243</t>
  </si>
  <si>
    <t>โล่ 92381</t>
  </si>
  <si>
    <t>G3E4E-0924446</t>
  </si>
  <si>
    <t>MH3SG315111062250</t>
  </si>
  <si>
    <t>โล่ 92382</t>
  </si>
  <si>
    <t>G3E4E-0924360</t>
  </si>
  <si>
    <t>MH3SG315111062264</t>
  </si>
  <si>
    <t>โล่ 92383</t>
  </si>
  <si>
    <t>G3E4E-0924438</t>
  </si>
  <si>
    <t>MH3SG315111062278</t>
  </si>
  <si>
    <t>โล่ 92384</t>
  </si>
  <si>
    <t>G3E4E-0935168</t>
  </si>
  <si>
    <t>MH3SG315111062694</t>
  </si>
  <si>
    <t>โล่ 92385</t>
  </si>
  <si>
    <t>G3E4E-0935209</t>
  </si>
  <si>
    <t>MH3SG315111062725</t>
  </si>
  <si>
    <t>โล่ 92386</t>
  </si>
  <si>
    <t>G3E4E-0935216</t>
  </si>
  <si>
    <t>MH3SG315111062758</t>
  </si>
  <si>
    <t>โล่ 92387</t>
  </si>
  <si>
    <t>G3E4E-0936960</t>
  </si>
  <si>
    <t>MH3SG315111062786</t>
  </si>
  <si>
    <t>โล่ 92388</t>
  </si>
  <si>
    <t>G3E4E-0936977</t>
  </si>
  <si>
    <t>MH3SG315111062789</t>
  </si>
  <si>
    <t>โล่ 92389</t>
  </si>
  <si>
    <t>NC51E-4128885</t>
  </si>
  <si>
    <t>MLHNC5174F5128885</t>
  </si>
  <si>
    <t>โล่ 93062</t>
  </si>
  <si>
    <t>NC51E-4131612</t>
  </si>
  <si>
    <t>MLHNC5176F5131612</t>
  </si>
  <si>
    <t>โล่ 93063</t>
  </si>
  <si>
    <t>NC51E-4131617</t>
  </si>
  <si>
    <t>MLHNC5175F5131617</t>
  </si>
  <si>
    <t>โล่ 93064</t>
  </si>
  <si>
    <t>NC51E-4131620</t>
  </si>
  <si>
    <t>MLHNC5175F5131620</t>
  </si>
  <si>
    <t>โล่ 93065</t>
  </si>
  <si>
    <t>NC51E-4131626</t>
  </si>
  <si>
    <t>MLHNC5176F5131626</t>
  </si>
  <si>
    <t>โล่ 93066</t>
  </si>
  <si>
    <t>NC51E-4131640</t>
  </si>
  <si>
    <t>MLHNC5170F5131640</t>
  </si>
  <si>
    <t>โล่ 93067</t>
  </si>
  <si>
    <t>NC51E-4131650</t>
  </si>
  <si>
    <t>MLHNC5174F5131650</t>
  </si>
  <si>
    <t>โล่ 93068</t>
  </si>
  <si>
    <t>MLHNC5173F5131650</t>
  </si>
  <si>
    <t>โล่ 93069</t>
  </si>
  <si>
    <t>NC51E-4131653</t>
  </si>
  <si>
    <t>MLHNC5179F5131653</t>
  </si>
  <si>
    <t>โล่ 93070</t>
  </si>
  <si>
    <t>NC51E-4131662</t>
  </si>
  <si>
    <t>MLHNC517XF5131662</t>
  </si>
  <si>
    <t>โล่ 93071</t>
  </si>
  <si>
    <t>NC51E-4131730</t>
  </si>
  <si>
    <t>MLHNC5171F5131730</t>
  </si>
  <si>
    <t>โล่ 93072</t>
  </si>
  <si>
    <t>NC51E-4131732</t>
  </si>
  <si>
    <t>MLHNC5175F5131732</t>
  </si>
  <si>
    <t>โล่ 93073</t>
  </si>
  <si>
    <t>NC51E-4131736</t>
  </si>
  <si>
    <t>MLHNC5174F5131742</t>
  </si>
  <si>
    <t>โล่ 93074</t>
  </si>
  <si>
    <t>MLHNC5172F5131736</t>
  </si>
  <si>
    <t>โล่ 93075</t>
  </si>
  <si>
    <t>NC51E-4131761</t>
  </si>
  <si>
    <t>MLHNC5174F5131815</t>
  </si>
  <si>
    <t>โล่ 93076</t>
  </si>
  <si>
    <t>NC51E-4131742</t>
  </si>
  <si>
    <t>MLHNC5178F5131742</t>
  </si>
  <si>
    <t>โล่ 93077</t>
  </si>
  <si>
    <t>MLHNC5171F5131761</t>
  </si>
  <si>
    <t>โล่ 93078</t>
  </si>
  <si>
    <t>NC51E-4131815</t>
  </si>
  <si>
    <t>MLHNC5179F5131815</t>
  </si>
  <si>
    <t>โล่ 93079</t>
  </si>
  <si>
    <t>NC51E-4131817</t>
  </si>
  <si>
    <t>MLHNC5172F5131817</t>
  </si>
  <si>
    <t>โล่ 93080</t>
  </si>
  <si>
    <t>NC51E-4131820</t>
  </si>
  <si>
    <t>MLHNC5172F5131820</t>
  </si>
  <si>
    <t>โล่ 93081</t>
  </si>
  <si>
    <t>รถยนต์ มิตซูบิชิ สี ดำ</t>
  </si>
  <si>
    <t>MMTFE539CVC000237</t>
  </si>
  <si>
    <t>4D34-CA0237</t>
  </si>
  <si>
    <t>โล่ 90046</t>
  </si>
  <si>
    <t xml:space="preserve">รถกระบะ อีซูซุ สี ขาว-แดง </t>
  </si>
  <si>
    <t>AJ3234</t>
  </si>
  <si>
    <t>MP1TFR541T106911</t>
  </si>
  <si>
    <t>โล่ 22486</t>
  </si>
  <si>
    <t>รถกระบะ อีซูซุ สี เทา</t>
  </si>
  <si>
    <t>4JK1EK9923</t>
  </si>
  <si>
    <t>MP1TFR86H7T153987</t>
  </si>
  <si>
    <t>โล่ 23432</t>
  </si>
  <si>
    <t>4JK1EC4559</t>
  </si>
  <si>
    <t>MP1TFR86H7T109063</t>
  </si>
  <si>
    <t>โล่ 23433</t>
  </si>
  <si>
    <t>รถยนต์ นิสสัน สี แดง</t>
  </si>
  <si>
    <t>TD27-T084765</t>
  </si>
  <si>
    <t>DHGD22-D74444</t>
  </si>
  <si>
    <t xml:space="preserve">บธ-2016 </t>
  </si>
  <si>
    <t>รถยนต์ โตโยต้า ฟอร์จูนเนอร์ สี ดำ</t>
  </si>
  <si>
    <t>1KD-6149642</t>
  </si>
  <si>
    <t>MR0YZ59G800075195</t>
  </si>
  <si>
    <t>โล่ 10052</t>
  </si>
  <si>
    <t>รถยนต์ อีซูซุ สี เทา</t>
  </si>
  <si>
    <t>4JJ1HT2628</t>
  </si>
  <si>
    <t>MP1TFR85BT105367</t>
  </si>
  <si>
    <t>โล่ 23434</t>
  </si>
  <si>
    <t>รวม 80 คัน</t>
  </si>
  <si>
    <t>สภ.บางบ่อ</t>
  </si>
  <si>
    <t>รถกระบะ อีซูซุ ดราก้อน สี ขาว</t>
  </si>
  <si>
    <t>AJ 3224</t>
  </si>
  <si>
    <t>MPITER 54.1T-106914</t>
  </si>
  <si>
    <t>โล่ 22488</t>
  </si>
  <si>
    <t>รถกระบะ อีซูซุ ทีอาร์ สุพรีม สี แดง-ขาว</t>
  </si>
  <si>
    <t>4JA1G22127</t>
  </si>
  <si>
    <t>TFR54HYCV7139646</t>
  </si>
  <si>
    <t>โล่ 22432</t>
  </si>
  <si>
    <t>รถกระบะ โตโยต้า วีโก้ สี เทา</t>
  </si>
  <si>
    <t>2KD-6836909</t>
  </si>
  <si>
    <t>MROGR39G806656693</t>
  </si>
  <si>
    <t>โล่ 23478</t>
  </si>
  <si>
    <t>รถกระบะ โตโยต้า สี น้ำเงิน</t>
  </si>
  <si>
    <t>2L 9835543</t>
  </si>
  <si>
    <t>MR 032 LNF005028933</t>
  </si>
  <si>
    <t>บธ 215</t>
  </si>
  <si>
    <t>19 ธ.ค.46</t>
  </si>
  <si>
    <t>รถกระบะ อีซูซุ ดีแม็ค สี บอร์นเงิน</t>
  </si>
  <si>
    <t>RZ4EVW3912</t>
  </si>
  <si>
    <t>MP1TFR87JMG026170</t>
  </si>
  <si>
    <t>โล่ 35017</t>
  </si>
  <si>
    <t>รถจักรยานยนต์ HONDA CBR150R สี ดำ</t>
  </si>
  <si>
    <t>KC178E-0010393</t>
  </si>
  <si>
    <t>MLHKC1788C5010393</t>
  </si>
  <si>
    <t>โล่ 86172</t>
  </si>
  <si>
    <t>28 มี.ค.56</t>
  </si>
  <si>
    <t>KC178E-0301148</t>
  </si>
  <si>
    <t>MLHKC1782D5301148</t>
  </si>
  <si>
    <t>โล่ 86280</t>
  </si>
  <si>
    <t>11 ก.ย.56</t>
  </si>
  <si>
    <t>E3J3E-019504</t>
  </si>
  <si>
    <t>MLESE571111019504</t>
  </si>
  <si>
    <t>โล่ 86608</t>
  </si>
  <si>
    <t>E3J3E-019518</t>
  </si>
  <si>
    <t>MLESE571111019518</t>
  </si>
  <si>
    <t>โล่ 86609</t>
  </si>
  <si>
    <t>NC51E-4105928</t>
  </si>
  <si>
    <t>MLHNC5172F5105928</t>
  </si>
  <si>
    <t>โล่ 88176</t>
  </si>
  <si>
    <t>NC51E-4105929</t>
  </si>
  <si>
    <t>MLHNC5174F5105929</t>
  </si>
  <si>
    <t>โล่ 88177</t>
  </si>
  <si>
    <t>NC51E-4105930</t>
  </si>
  <si>
    <t>MLHNC5172F5105930</t>
  </si>
  <si>
    <t>โล่ 88178</t>
  </si>
  <si>
    <t>NC51E-4105931</t>
  </si>
  <si>
    <t>MLHNC5172F5105931</t>
  </si>
  <si>
    <t>โล่ 88179</t>
  </si>
  <si>
    <t>NC51E-4105932</t>
  </si>
  <si>
    <t>MLHNC5174F5105932</t>
  </si>
  <si>
    <t>โล่ 88180</t>
  </si>
  <si>
    <t>รถจักรยานยนต์ YAMAHA สี แดง-ขาว</t>
  </si>
  <si>
    <t>G3GCIE-0022132</t>
  </si>
  <si>
    <t>MH3GR041111021532</t>
  </si>
  <si>
    <t>โล่ 90703</t>
  </si>
  <si>
    <t>G3E4E-0420662</t>
  </si>
  <si>
    <t>MH3SG315111025326</t>
  </si>
  <si>
    <t>โล่ 29736</t>
  </si>
  <si>
    <t>G3E4E-0420673</t>
  </si>
  <si>
    <t>MH3SG315111025329</t>
  </si>
  <si>
    <t>โล่ 29737</t>
  </si>
  <si>
    <t>G3E4E-0420676</t>
  </si>
  <si>
    <t>MH3SG315111025359</t>
  </si>
  <si>
    <t>โล่ 29738</t>
  </si>
  <si>
    <t>G3E4E-0420679</t>
  </si>
  <si>
    <t>MH3SG315111025340</t>
  </si>
  <si>
    <t>โล่ 29747</t>
  </si>
  <si>
    <t>G3E4E-0420685</t>
  </si>
  <si>
    <t>MH3SG315111025345</t>
  </si>
  <si>
    <t>โล่ 29748</t>
  </si>
  <si>
    <t>G3E4E-0420692</t>
  </si>
  <si>
    <t>MH3SG315111025356</t>
  </si>
  <si>
    <t>โล่ 29749</t>
  </si>
  <si>
    <t>G3E4E-0421376</t>
  </si>
  <si>
    <t>MH3SG315111025415</t>
  </si>
  <si>
    <t>โล่ 29750</t>
  </si>
  <si>
    <t>E3R4E-0403410</t>
  </si>
  <si>
    <t>MH3SE902111060771</t>
  </si>
  <si>
    <t>โล่ 33736</t>
  </si>
  <si>
    <t>E3R4E-0391916</t>
  </si>
  <si>
    <t>MH3SE902111057071</t>
  </si>
  <si>
    <t>โล่ 33737</t>
  </si>
  <si>
    <t>KC17E-0606699</t>
  </si>
  <si>
    <t>MLHKC1784H5609699</t>
  </si>
  <si>
    <t>โล่ 77651</t>
  </si>
  <si>
    <t>NC51E-4401517</t>
  </si>
  <si>
    <t>MLHNC5179J5401571</t>
  </si>
  <si>
    <t>โล่ 77452</t>
  </si>
  <si>
    <t>NC51E-4401732</t>
  </si>
  <si>
    <t>MLHNC5177J5401732</t>
  </si>
  <si>
    <t>โล่ 77453</t>
  </si>
  <si>
    <t>NC51E-4401748</t>
  </si>
  <si>
    <t>MLHNC5170J5401748</t>
  </si>
  <si>
    <t>โล่ 77454</t>
  </si>
  <si>
    <t>NC51E-4131950</t>
  </si>
  <si>
    <t>MLHNC5174F5131950</t>
  </si>
  <si>
    <t>โล่ 86045</t>
  </si>
  <si>
    <t>NC51E-4131956</t>
  </si>
  <si>
    <t>MLHNC5175F5131956</t>
  </si>
  <si>
    <t>โล่ 86046</t>
  </si>
  <si>
    <t>NC51E-4131963</t>
  </si>
  <si>
    <t>MLHNC5172F5131963</t>
  </si>
  <si>
    <t>โล่ 86047</t>
  </si>
  <si>
    <t>NC51E-4131977</t>
  </si>
  <si>
    <t>MLHNC5172F5131977</t>
  </si>
  <si>
    <t>โล่ 86048</t>
  </si>
  <si>
    <t>NC51E-4131978</t>
  </si>
  <si>
    <t>MLHNC5174F5131978</t>
  </si>
  <si>
    <t>โล่ 86049</t>
  </si>
  <si>
    <t>NC51E-4131982</t>
  </si>
  <si>
    <t>MLHNC5176F5131982</t>
  </si>
  <si>
    <t>โล่ 86050</t>
  </si>
  <si>
    <t>NC51E-4131991</t>
  </si>
  <si>
    <t>MLHNC5177F5131991</t>
  </si>
  <si>
    <t>โล่ 86051</t>
  </si>
  <si>
    <t>NC51E-4131993</t>
  </si>
  <si>
    <t>MLHNC5170F5131993</t>
  </si>
  <si>
    <t>โล่ 86052</t>
  </si>
  <si>
    <t>NC51E-4132003</t>
  </si>
  <si>
    <t>MLHNC5178F5132003</t>
  </si>
  <si>
    <t>โล่ 86053</t>
  </si>
  <si>
    <t>NC51E-4132005</t>
  </si>
  <si>
    <t>MLHNC5171F5132005</t>
  </si>
  <si>
    <t>โล่ 86054</t>
  </si>
  <si>
    <t>NC51E-4132006</t>
  </si>
  <si>
    <t>MLHNC5173F5132006</t>
  </si>
  <si>
    <t>โล่ 86055</t>
  </si>
  <si>
    <t>NC51E-4132010</t>
  </si>
  <si>
    <t>MLHNC5175F5132010</t>
  </si>
  <si>
    <t>โล่ 86056</t>
  </si>
  <si>
    <t>NC51E-4132018</t>
  </si>
  <si>
    <t>MLHNC517XF5132018</t>
  </si>
  <si>
    <t>โล่ 86057</t>
  </si>
  <si>
    <t>NC51E-4132019</t>
  </si>
  <si>
    <t>MLHNC5171F5132019</t>
  </si>
  <si>
    <t>โล่ 86059</t>
  </si>
  <si>
    <t>NC51E-4132026</t>
  </si>
  <si>
    <t>MLHNC5179F5132026</t>
  </si>
  <si>
    <t>โล่ 86064</t>
  </si>
  <si>
    <t>NC51E-4132030</t>
  </si>
  <si>
    <t>MLHNC5170F5132030</t>
  </si>
  <si>
    <t>โล่ 86065</t>
  </si>
  <si>
    <t>NC51E-4132036</t>
  </si>
  <si>
    <t>MLHNC5171F5132036</t>
  </si>
  <si>
    <t>โล่ 86066</t>
  </si>
  <si>
    <t>NC51E-4132063</t>
  </si>
  <si>
    <t>MLHNC5174F5132063</t>
  </si>
  <si>
    <t>โล่ 86068</t>
  </si>
  <si>
    <t>NC51E-4132147</t>
  </si>
  <si>
    <t>MLHNC517XF5132147</t>
  </si>
  <si>
    <t>โล่ 86069</t>
  </si>
  <si>
    <t>NC51E-4130636</t>
  </si>
  <si>
    <t>MLHNC5174F5130636</t>
  </si>
  <si>
    <t>โล่ 86071</t>
  </si>
  <si>
    <t>G3E4E-0898911</t>
  </si>
  <si>
    <t>MH3SG315111059770</t>
  </si>
  <si>
    <t>โล่ 92340</t>
  </si>
  <si>
    <t>G3E4E-0899013</t>
  </si>
  <si>
    <t>MH3SG315111059793</t>
  </si>
  <si>
    <t>โล่ 92341</t>
  </si>
  <si>
    <t>G3E4E-0899021</t>
  </si>
  <si>
    <t>MH3SG315111059797</t>
  </si>
  <si>
    <t>โล่ 92342</t>
  </si>
  <si>
    <t>G3E4E-0900546</t>
  </si>
  <si>
    <t>MH3SG315111059897</t>
  </si>
  <si>
    <t>โล่ 92343</t>
  </si>
  <si>
    <t>G3E4E-0900558</t>
  </si>
  <si>
    <t>MH3SG315111059901</t>
  </si>
  <si>
    <t>โล่ 92344</t>
  </si>
  <si>
    <t>G3E4E-0918437</t>
  </si>
  <si>
    <t>MH3SG315111061791</t>
  </si>
  <si>
    <t>โล่ 92345</t>
  </si>
  <si>
    <t>รวม 54 คัน</t>
  </si>
  <si>
    <t>สภ.พระสมุทรเจดีย์</t>
  </si>
  <si>
    <t>4YY1DX8476</t>
  </si>
  <si>
    <t>MP1TFR85H6T103552</t>
  </si>
  <si>
    <t>โล่ 23352</t>
  </si>
  <si>
    <t>รถยนต์ อีซูซุ ดีแม็ค สี บอร์นเงิน</t>
  </si>
  <si>
    <t>โล่ 10045</t>
  </si>
  <si>
    <t>รถกระบะ อีซูซุ ทีอาร์ สุพรีม สี บอร์นเงิน</t>
  </si>
  <si>
    <t>4JK1GU4985</t>
  </si>
  <si>
    <t>MP1TFR86HAT110878</t>
  </si>
  <si>
    <t>โล่ 23428</t>
  </si>
  <si>
    <t>รถกระบะ TOYOTA C-CAB 2.4J สี บอร์นเงิน</t>
  </si>
  <si>
    <t>2GDC794493</t>
  </si>
  <si>
    <t>MR0CB8DC700289888</t>
  </si>
  <si>
    <t>โล่ 34972</t>
  </si>
  <si>
    <t>E3J3E019519</t>
  </si>
  <si>
    <t>MLESE 57111019519</t>
  </si>
  <si>
    <t>โล่ 86618</t>
  </si>
  <si>
    <t>E3J3E019396</t>
  </si>
  <si>
    <t>MLESE 57111019396</t>
  </si>
  <si>
    <t>โล่ 86619</t>
  </si>
  <si>
    <t>NC51E-4106111</t>
  </si>
  <si>
    <t>MLHNC5172F5106111</t>
  </si>
  <si>
    <t>โล่ 88239</t>
  </si>
  <si>
    <t>NC51E-4106117</t>
  </si>
  <si>
    <t>MLHNC5173F5106117</t>
  </si>
  <si>
    <t>โล่ 88240</t>
  </si>
  <si>
    <t>NC51E-4106119</t>
  </si>
  <si>
    <t>MLHNC5177F5106119</t>
  </si>
  <si>
    <t>โล่ 88241</t>
  </si>
  <si>
    <t>NC51E-4106121</t>
  </si>
  <si>
    <t>MLHNC5175F5106121</t>
  </si>
  <si>
    <t>โล่ 88242</t>
  </si>
  <si>
    <t>NC51E-4106124</t>
  </si>
  <si>
    <t>MLHNC5170F5106124</t>
  </si>
  <si>
    <t>โล่ 88243</t>
  </si>
  <si>
    <t>NC51E-4106125</t>
  </si>
  <si>
    <t>MLHNC5172F5106125</t>
  </si>
  <si>
    <t>โล่ 88244</t>
  </si>
  <si>
    <t>NC51E-4106131</t>
  </si>
  <si>
    <t>MLHNC5178F5106131</t>
  </si>
  <si>
    <t>โล่ 88245</t>
  </si>
  <si>
    <t>NC51E-4106136</t>
  </si>
  <si>
    <t>MLHNC5177F5106136</t>
  </si>
  <si>
    <t>โล่ 88246</t>
  </si>
  <si>
    <t>NC51E-4106149</t>
  </si>
  <si>
    <t>MLHNC5175F5106149</t>
  </si>
  <si>
    <t>โล่ 88247</t>
  </si>
  <si>
    <t>NC51E-4106150</t>
  </si>
  <si>
    <t>MLHNC5171F5106150</t>
  </si>
  <si>
    <t>โล่ 88248</t>
  </si>
  <si>
    <t>NC51E-4106151</t>
  </si>
  <si>
    <t>MLHNC5173F5106151</t>
  </si>
  <si>
    <t>โล่ 88249</t>
  </si>
  <si>
    <t>G3E4E-0422701</t>
  </si>
  <si>
    <t>MH3SG315111025717</t>
  </si>
  <si>
    <t>โล่ 29861</t>
  </si>
  <si>
    <t>G3E4E-0422702</t>
  </si>
  <si>
    <t>MH3SG315111025718</t>
  </si>
  <si>
    <t>โล่ 29862</t>
  </si>
  <si>
    <t>G3E4E-0422703</t>
  </si>
  <si>
    <t>MH3SG315111025712</t>
  </si>
  <si>
    <t>โล่ 29863</t>
  </si>
  <si>
    <t>G3E4E-0422704</t>
  </si>
  <si>
    <t>MH3SG315111025711</t>
  </si>
  <si>
    <t>โล่ 29864</t>
  </si>
  <si>
    <t>G3E4E-0422705</t>
  </si>
  <si>
    <t>MH3SG315111025709</t>
  </si>
  <si>
    <t>โล่ 29865</t>
  </si>
  <si>
    <t>G3E4E-0422706</t>
  </si>
  <si>
    <t>MH3SG315111025710</t>
  </si>
  <si>
    <t>โล่ 29866</t>
  </si>
  <si>
    <t>G3E4E-0422708</t>
  </si>
  <si>
    <t>MH3SG315111025715</t>
  </si>
  <si>
    <t>โล่ 29869</t>
  </si>
  <si>
    <t>G3E4E-0422709</t>
  </si>
  <si>
    <t>MH3SG315111025713</t>
  </si>
  <si>
    <t>โล่ 29909</t>
  </si>
  <si>
    <t>E3R4E-0385896</t>
  </si>
  <si>
    <t>MH3SH902111055955</t>
  </si>
  <si>
    <t>โล่ 33756</t>
  </si>
  <si>
    <t>รถจักรยานยนต์ ยามาฮ่า GT125 สี น้ำเงิน-ขวา</t>
  </si>
  <si>
    <t>E3R4E-0386239</t>
  </si>
  <si>
    <t>MH3SE902111056101</t>
  </si>
  <si>
    <t>โล่ 33757</t>
  </si>
  <si>
    <t>รถจักรยานยนต์ HONDA CBR150R สี ขาว-น้ำเงิน</t>
  </si>
  <si>
    <t>KC17E-0609720</t>
  </si>
  <si>
    <t>MLHLC1782H5609720</t>
  </si>
  <si>
    <t>โล่ 77658</t>
  </si>
  <si>
    <t>รถจักรยานยนต์ HONDA สี ดำ</t>
  </si>
  <si>
    <t>NC51E-4401684</t>
  </si>
  <si>
    <t>MLHNC5170J5401684</t>
  </si>
  <si>
    <t>โล่ 77473</t>
  </si>
  <si>
    <t>NC51E-4401706</t>
  </si>
  <si>
    <t>MLHNC5176J5401706</t>
  </si>
  <si>
    <t>โล่ 77474</t>
  </si>
  <si>
    <t>NC51E-4401715</t>
  </si>
  <si>
    <t>MLHNC5177J5401715</t>
  </si>
  <si>
    <t>โล่ 77475</t>
  </si>
  <si>
    <t>G3E4E-0889689</t>
  </si>
  <si>
    <t>MH3SG315111058685</t>
  </si>
  <si>
    <t>โล่ 92390</t>
  </si>
  <si>
    <t>G3E4E-0898994</t>
  </si>
  <si>
    <t>MH3SG315111059779</t>
  </si>
  <si>
    <t>โล่ 92391</t>
  </si>
  <si>
    <t>G3E4E-0899014</t>
  </si>
  <si>
    <t>MH3SG315111059804</t>
  </si>
  <si>
    <t>โล่ 92392</t>
  </si>
  <si>
    <t>G3E4E-0900524</t>
  </si>
  <si>
    <t>MH3SG315111059891</t>
  </si>
  <si>
    <t>โล่ 92393</t>
  </si>
  <si>
    <t>G3E4E-0916569</t>
  </si>
  <si>
    <t>MH3SG315111061533</t>
  </si>
  <si>
    <t>โล่ 92394</t>
  </si>
  <si>
    <t>G3E4E-0920206</t>
  </si>
  <si>
    <t>MH3SG315111062040</t>
  </si>
  <si>
    <t>โล่ 92395</t>
  </si>
  <si>
    <t>G3E4E-0920204</t>
  </si>
  <si>
    <t>MH3SG315111062042</t>
  </si>
  <si>
    <t>โล่ 92396</t>
  </si>
  <si>
    <t>รถจักรยานยนต์ HONDA CBR300R สี แดงเลือดหมู</t>
  </si>
  <si>
    <t>NC51E-4131847</t>
  </si>
  <si>
    <t>MLHNC5170F5131847</t>
  </si>
  <si>
    <t>โล่ 93085</t>
  </si>
  <si>
    <t>NC51E-4131855</t>
  </si>
  <si>
    <t>MLHNC517XF5131855</t>
  </si>
  <si>
    <t>โล่ 93086</t>
  </si>
  <si>
    <t>NC51E-4131861</t>
  </si>
  <si>
    <t>MLHNC5175F5131891</t>
  </si>
  <si>
    <t>โล่ 93087</t>
  </si>
  <si>
    <t>NC51E-4131873</t>
  </si>
  <si>
    <t>MLHNC5171F5131873</t>
  </si>
  <si>
    <t>โล่ 93088</t>
  </si>
  <si>
    <t>NC51E-4131875</t>
  </si>
  <si>
    <t>MLHNC5175F5131875</t>
  </si>
  <si>
    <t>โล่ 93089</t>
  </si>
  <si>
    <t>NC51E-4131891</t>
  </si>
  <si>
    <t>MLHNC5173F5131891</t>
  </si>
  <si>
    <t>โล่ 93090</t>
  </si>
  <si>
    <t>NC51E-4131896</t>
  </si>
  <si>
    <t>MLHNC5172F5131896</t>
  </si>
  <si>
    <t>โล่ 93092</t>
  </si>
  <si>
    <t>NC51E-4131901</t>
  </si>
  <si>
    <t>MLHNC5172F5131901</t>
  </si>
  <si>
    <t>โล่ 93093</t>
  </si>
  <si>
    <t>NC51E-4131907</t>
  </si>
  <si>
    <t>MLHNC5173F5131907</t>
  </si>
  <si>
    <t>โล่ 93094</t>
  </si>
  <si>
    <t>NC51E-4131920</t>
  </si>
  <si>
    <t>MLHNC5176F5131920</t>
  </si>
  <si>
    <t>โล่ 93095</t>
  </si>
  <si>
    <t>NC51E-4131921</t>
  </si>
  <si>
    <t>MLHNC5178F5131921</t>
  </si>
  <si>
    <t>โล่ 93096</t>
  </si>
  <si>
    <t>NC51E-4131937</t>
  </si>
  <si>
    <t>MLHNC5171F5131937</t>
  </si>
  <si>
    <t>โล่ 93097</t>
  </si>
  <si>
    <t>NC51E-4131947</t>
  </si>
  <si>
    <t>MLHNC5174F5131947</t>
  </si>
  <si>
    <t>โล่ 93098</t>
  </si>
  <si>
    <t>NC51E-4131948</t>
  </si>
  <si>
    <t>MLHNC5176F5131948</t>
  </si>
  <si>
    <t>โล่ 90768</t>
  </si>
  <si>
    <t>NC51E-4131968</t>
  </si>
  <si>
    <t>MLHNC5171F5131968</t>
  </si>
  <si>
    <t>โล่ 90769</t>
  </si>
  <si>
    <t>NC51E-4131971</t>
  </si>
  <si>
    <t>MLHNC5171F5131971</t>
  </si>
  <si>
    <t>โล่ 90770</t>
  </si>
  <si>
    <t>NC51E-4131979</t>
  </si>
  <si>
    <t>MLHNC5176F5131979</t>
  </si>
  <si>
    <t>โล่ 90771</t>
  </si>
  <si>
    <t>NC51E-4131983</t>
  </si>
  <si>
    <t>MLHNC5178F5131983</t>
  </si>
  <si>
    <t>โล่ 90772</t>
  </si>
  <si>
    <t>NC51E-4131986</t>
  </si>
  <si>
    <t>MLHNC5173F5131986</t>
  </si>
  <si>
    <t>โล่ 90773</t>
  </si>
  <si>
    <t xml:space="preserve">สภ.คลองด่าน  </t>
  </si>
  <si>
    <t>RZ4E VW4904</t>
  </si>
  <si>
    <t>MP1TFR87MG026163</t>
  </si>
  <si>
    <t>โล่ 35015</t>
  </si>
  <si>
    <t>E3J3E-019539</t>
  </si>
  <si>
    <t>MLESE571111019539</t>
  </si>
  <si>
    <t>โล่ 86600</t>
  </si>
  <si>
    <t>E3J3E-019506</t>
  </si>
  <si>
    <t>MLESE571111019506</t>
  </si>
  <si>
    <t>โล่ 86601</t>
  </si>
  <si>
    <t>NC51E-4105583</t>
  </si>
  <si>
    <t>MLHNC5175F5105583</t>
  </si>
  <si>
    <t>โล่ 88161</t>
  </si>
  <si>
    <t>NC51E-4105907</t>
  </si>
  <si>
    <t>MLHNC5175F5105907</t>
  </si>
  <si>
    <t>โล่ 88162</t>
  </si>
  <si>
    <t>NC51E-4105908</t>
  </si>
  <si>
    <t>MLHNC5177F5105908</t>
  </si>
  <si>
    <t>โล่ 88163</t>
  </si>
  <si>
    <t>NC51E-4105912</t>
  </si>
  <si>
    <t>MLHNC5179F5105912</t>
  </si>
  <si>
    <t>โล่ 88164</t>
  </si>
  <si>
    <t>NC51E-4105914</t>
  </si>
  <si>
    <t>MLHNC5172F5105914</t>
  </si>
  <si>
    <t>โล่ 88165</t>
  </si>
  <si>
    <t>NC51E-4105915</t>
  </si>
  <si>
    <t>MLHNC5174F5105915</t>
  </si>
  <si>
    <t>โล่ 88166</t>
  </si>
  <si>
    <t>NC51E-4105917</t>
  </si>
  <si>
    <t>MLHNC5178F5105917</t>
  </si>
  <si>
    <t>โล่ 88167</t>
  </si>
  <si>
    <t>E3R4E-0391888</t>
  </si>
  <si>
    <t>MH3SE902111057043</t>
  </si>
  <si>
    <t>โล่ 33728</t>
  </si>
  <si>
    <t>E3R4E-0393243</t>
  </si>
  <si>
    <t>MH3SE902111058654</t>
  </si>
  <si>
    <t>โล่ 33729</t>
  </si>
  <si>
    <t>G3E4E-0405398</t>
  </si>
  <si>
    <t>MH3SG315111024082</t>
  </si>
  <si>
    <t>โล่ 29687</t>
  </si>
  <si>
    <t>G3E4E-0411004</t>
  </si>
  <si>
    <t>MH3SG315111024447</t>
  </si>
  <si>
    <t>โล่ 29688</t>
  </si>
  <si>
    <t>G3E4E-0411971</t>
  </si>
  <si>
    <t>MH3SG315111024711</t>
  </si>
  <si>
    <t>โล่ 29689</t>
  </si>
  <si>
    <t>G3E4E-0411975</t>
  </si>
  <si>
    <t>MH3SG315111024723</t>
  </si>
  <si>
    <t>โล่ 29690</t>
  </si>
  <si>
    <t>G3E4E-0411976</t>
  </si>
  <si>
    <t>MH3SG315111024724</t>
  </si>
  <si>
    <t>โล่ 29691</t>
  </si>
  <si>
    <t>NC51E-4401274</t>
  </si>
  <si>
    <t>MLHNC5173J5401274</t>
  </si>
  <si>
    <t>โล่ 77443</t>
  </si>
  <si>
    <t>NC51E-4401276</t>
  </si>
  <si>
    <t>MLHNC5177J5401276</t>
  </si>
  <si>
    <t>โล่ 77444</t>
  </si>
  <si>
    <t>NC51E-4401294</t>
  </si>
  <si>
    <t>MLHNC5179J5401294</t>
  </si>
  <si>
    <t>โล่ 77445</t>
  </si>
  <si>
    <t>KC17E-0610350</t>
  </si>
  <si>
    <t>MLHKC1780H5610350</t>
  </si>
  <si>
    <t>โล่ 77648</t>
  </si>
  <si>
    <t>NC51E-4131610</t>
  </si>
  <si>
    <t>MLHNC5172F5131610</t>
  </si>
  <si>
    <t>โล่ 86011</t>
  </si>
  <si>
    <t>NC51E-4131613</t>
  </si>
  <si>
    <t>MLHNC5178F5131613</t>
  </si>
  <si>
    <t>โล่ 86012</t>
  </si>
  <si>
    <t>NC51E-4131624</t>
  </si>
  <si>
    <t>MLHNC5172F5131624</t>
  </si>
  <si>
    <t>โล่ 86013</t>
  </si>
  <si>
    <t>NC51E-4131638</t>
  </si>
  <si>
    <t>MLHNC5172F5131638</t>
  </si>
  <si>
    <t>โล่ 86014</t>
  </si>
  <si>
    <t>NC51E-4131641</t>
  </si>
  <si>
    <t>MLHNC5172F5131641</t>
  </si>
  <si>
    <t>โล่ 86015</t>
  </si>
  <si>
    <t>NC51E-4131664</t>
  </si>
  <si>
    <t>MLHNC5173F5131664</t>
  </si>
  <si>
    <t>โล่ 86016</t>
  </si>
  <si>
    <t>NC51E-4131668</t>
  </si>
  <si>
    <t>MLHNC5170F5131668</t>
  </si>
  <si>
    <t>โล่ 86019</t>
  </si>
  <si>
    <t>NC51E-4131672</t>
  </si>
  <si>
    <t>MLHNC5172F5131672</t>
  </si>
  <si>
    <t>โล่ 86020</t>
  </si>
  <si>
    <t>G3E4E-0916787</t>
  </si>
  <si>
    <t>MH3SG315111061648</t>
  </si>
  <si>
    <t>โล่ 92274</t>
  </si>
  <si>
    <t>G3E4E-0916783</t>
  </si>
  <si>
    <t>MH3SG315111061655</t>
  </si>
  <si>
    <t>โล่ 92275</t>
  </si>
  <si>
    <t>G3E4E-0916798</t>
  </si>
  <si>
    <t>MH3SG315111061660</t>
  </si>
  <si>
    <t>โล่ 92276</t>
  </si>
  <si>
    <t>G3E4E-0916754</t>
  </si>
  <si>
    <t>MH3SG315111061676</t>
  </si>
  <si>
    <t>โล่ 92277</t>
  </si>
  <si>
    <t>รวม 33 คัน</t>
  </si>
  <si>
    <t>สภ.บางพลีน้อย</t>
  </si>
  <si>
    <t>AJ3221</t>
  </si>
  <si>
    <t>MP1TFR541T106919</t>
  </si>
  <si>
    <t>โล่ 22493</t>
  </si>
  <si>
    <t>รถกระบะ มิตซูบิชิ สตราด้า L200 สี แดง-ขาว</t>
  </si>
  <si>
    <t>4D56TRAA1819</t>
  </si>
  <si>
    <t>MMTONK64EWA003752</t>
  </si>
  <si>
    <t>โล่ 22021</t>
  </si>
  <si>
    <t>รถยนต์ยี่ห้อ โตโยต้า อัลติส สี บอร์นเงิน</t>
  </si>
  <si>
    <t>โล่ 10654</t>
  </si>
  <si>
    <t>รถกระบะ โตโยต้า รีโว้ สี บอร์นเงิน</t>
  </si>
  <si>
    <t>โล่ 34971</t>
  </si>
  <si>
    <t>KC17E-0610256</t>
  </si>
  <si>
    <t>MLHKC1788H5610256</t>
  </si>
  <si>
    <t>โล่ 77654</t>
  </si>
  <si>
    <t>E3J3E-019540</t>
  </si>
  <si>
    <t>MLESE571111019540</t>
  </si>
  <si>
    <t>โล่ 86614</t>
  </si>
  <si>
    <t>E3J3E-019562</t>
  </si>
  <si>
    <t>MLESE571111019562</t>
  </si>
  <si>
    <t>โล่ 86615</t>
  </si>
  <si>
    <t>NC51E-4401668</t>
  </si>
  <si>
    <t>MLHNC5172J5401668</t>
  </si>
  <si>
    <t>โล่ 77461</t>
  </si>
  <si>
    <t>NC51E-4401685</t>
  </si>
  <si>
    <t>MLHNC5172J5401685</t>
  </si>
  <si>
    <t>โล่ 77462</t>
  </si>
  <si>
    <t>NC51E-4401686</t>
  </si>
  <si>
    <t>MLHNC5172F5101686</t>
  </si>
  <si>
    <t>โล่ 77463</t>
  </si>
  <si>
    <t>G3E4E-0889712</t>
  </si>
  <si>
    <t>MH3SG315111058712</t>
  </si>
  <si>
    <t>โล่ 92353</t>
  </si>
  <si>
    <t>G3E4E-0899009</t>
  </si>
  <si>
    <t>MH3SG315111059789</t>
  </si>
  <si>
    <t>โล่ 92354</t>
  </si>
  <si>
    <t>G3E4E-0916777</t>
  </si>
  <si>
    <t>MH3SG315111061665</t>
  </si>
  <si>
    <t>โล่ 92355</t>
  </si>
  <si>
    <t>G3E4E-0421922</t>
  </si>
  <si>
    <t>MH3SG315111025494</t>
  </si>
  <si>
    <t>โล่ 29788</t>
  </si>
  <si>
    <t>G3E4E-0421925</t>
  </si>
  <si>
    <t>MH3SG315111025498</t>
  </si>
  <si>
    <t>โล่ 29789</t>
  </si>
  <si>
    <t>G3E4E-0421926</t>
  </si>
  <si>
    <t>MH3SG315111025497</t>
  </si>
  <si>
    <t>โล่ 29790</t>
  </si>
  <si>
    <t>E3R4E-0385912</t>
  </si>
  <si>
    <t>MH3SE902111055971</t>
  </si>
  <si>
    <t>โล่ 33750</t>
  </si>
  <si>
    <t>E3R4E-0392538</t>
  </si>
  <si>
    <t>MH3SE902111057698</t>
  </si>
  <si>
    <t>โล่ 33751</t>
  </si>
  <si>
    <t>NC51E-4131975</t>
  </si>
  <si>
    <t>MLHNC5179F5131975</t>
  </si>
  <si>
    <t>โล่ 89728</t>
  </si>
  <si>
    <t>NC51E-4131992</t>
  </si>
  <si>
    <t>MLHNC5179F5131992</t>
  </si>
  <si>
    <t>โล่ 93047</t>
  </si>
  <si>
    <t>NC51E-4131999</t>
  </si>
  <si>
    <t>MLHNC5171F5131999</t>
  </si>
  <si>
    <t>โล่ 93048</t>
  </si>
  <si>
    <t>NC51E-4132008</t>
  </si>
  <si>
    <t>MLHNC5177F5132008</t>
  </si>
  <si>
    <t>โล่ 93049</t>
  </si>
  <si>
    <t>NC51E-4132009</t>
  </si>
  <si>
    <t>MLHNC5179F5132009</t>
  </si>
  <si>
    <t>โล่ 93050</t>
  </si>
  <si>
    <t>NC51E-4105981</t>
  </si>
  <si>
    <t>MLHNC5176F5105981</t>
  </si>
  <si>
    <t>โล่ 88197</t>
  </si>
  <si>
    <t>NC51E-4105982</t>
  </si>
  <si>
    <t>MLHNC5178F5105982</t>
  </si>
  <si>
    <t>โล่ 88198</t>
  </si>
  <si>
    <t>NC51E-4105984</t>
  </si>
  <si>
    <t>MLHNC5171F5105984</t>
  </si>
  <si>
    <t>โล่ 88199</t>
  </si>
  <si>
    <t>NC51E-4105985</t>
  </si>
  <si>
    <t>MLHNC5173F5105985</t>
  </si>
  <si>
    <t>โล่ 88200</t>
  </si>
  <si>
    <t>NC51E-4105986</t>
  </si>
  <si>
    <t>MLHNC5175F5105986</t>
  </si>
  <si>
    <t>โล่ 88201</t>
  </si>
  <si>
    <t>NC51E-4105987</t>
  </si>
  <si>
    <t>MLHNC5177F5105987</t>
  </si>
  <si>
    <t>โล่ 88202</t>
  </si>
  <si>
    <t>NC51E-4105988</t>
  </si>
  <si>
    <t>MLHNC5179F5105988</t>
  </si>
  <si>
    <t>โล่ 88203</t>
  </si>
  <si>
    <t>NC51E-4105989</t>
  </si>
  <si>
    <t>MLHNC5170F5105989</t>
  </si>
  <si>
    <t>โล่ 88204</t>
  </si>
  <si>
    <t>NC51E-4105993</t>
  </si>
  <si>
    <t>MLHNC5172F5105993</t>
  </si>
  <si>
    <t>โล่ 88205</t>
  </si>
  <si>
    <t>NC51E-4105995</t>
  </si>
  <si>
    <t>MLHNC5176F5105995</t>
  </si>
  <si>
    <t>โล่ 88206</t>
  </si>
  <si>
    <t>NC51E-4105997</t>
  </si>
  <si>
    <t>MLHNC517XF5105997</t>
  </si>
  <si>
    <t>โล่ 88207</t>
  </si>
  <si>
    <t>รวม 34 คัน</t>
  </si>
  <si>
    <t>สภ.เปร็ง</t>
  </si>
  <si>
    <t>รถกระบะ อีซูซุ CAB4 สี บอร์น</t>
  </si>
  <si>
    <t>VW4897</t>
  </si>
  <si>
    <t>MP1TFR87JMG026161</t>
  </si>
  <si>
    <t>โล่ 35014</t>
  </si>
  <si>
    <t>2564</t>
  </si>
  <si>
    <t>NC51E-4106386</t>
  </si>
  <si>
    <t>MLHNC5178F5106386</t>
  </si>
  <si>
    <t>โล่ 88324</t>
  </si>
  <si>
    <t>MLHNC5170F51064477</t>
  </si>
  <si>
    <t>NC51E-4106477</t>
  </si>
  <si>
    <t>โล่ 88325</t>
  </si>
  <si>
    <t>E3J3E-019536</t>
  </si>
  <si>
    <t>MLELE571111019536</t>
  </si>
  <si>
    <t>โล่ 86596</t>
  </si>
  <si>
    <t>E3J3E-019529</t>
  </si>
  <si>
    <t>MLELE571111019529</t>
  </si>
  <si>
    <t>โล่ 86597</t>
  </si>
  <si>
    <t>E3R4E-0385441</t>
  </si>
  <si>
    <t>MH3SE902111055896</t>
  </si>
  <si>
    <t>โล่ 33724</t>
  </si>
  <si>
    <t>NC51E-4401717</t>
  </si>
  <si>
    <t xml:space="preserve">MLHNC5170J5401717 </t>
  </si>
  <si>
    <t>โล่ 77468</t>
  </si>
  <si>
    <t xml:space="preserve"> NC51E-4401716</t>
  </si>
  <si>
    <t>MLHNC5179J5401716</t>
  </si>
  <si>
    <t>โล่ 77467</t>
  </si>
  <si>
    <t xml:space="preserve"> NC51E-4401739</t>
  </si>
  <si>
    <t>MLHNC517XJ5401739</t>
  </si>
  <si>
    <t>โล่ 77469</t>
  </si>
  <si>
    <t xml:space="preserve"> KC17E-0610264</t>
  </si>
  <si>
    <t>MLHKC1787H561064</t>
  </si>
  <si>
    <t>โล่ 77656</t>
  </si>
  <si>
    <t xml:space="preserve"> NC51E-4132137</t>
  </si>
  <si>
    <t>MLHNC5177F5132137</t>
  </si>
  <si>
    <t>โล่ 93059</t>
  </si>
  <si>
    <t xml:space="preserve"> NC51E-4132139</t>
  </si>
  <si>
    <t>MLHNC5170F5132139</t>
  </si>
  <si>
    <t>โล่ 93060</t>
  </si>
  <si>
    <t xml:space="preserve"> NC51E-4132154</t>
  </si>
  <si>
    <t xml:space="preserve">MLHNC5177F5132154 </t>
  </si>
  <si>
    <t>โล่ 93061</t>
  </si>
  <si>
    <t>รถจักรยานยนต์ ยามาฮ่า</t>
  </si>
  <si>
    <t>4 MT-066205</t>
  </si>
  <si>
    <t>โล่ 06387</t>
  </si>
  <si>
    <t>2541</t>
  </si>
  <si>
    <t>4 MT-066203</t>
  </si>
  <si>
    <t>โล่ 06388</t>
  </si>
  <si>
    <t>รถจักรยานยนต์ คาวาซากิ</t>
  </si>
  <si>
    <t>KR150PEA-00750</t>
  </si>
  <si>
    <t>โล่ 07655</t>
  </si>
  <si>
    <t>2544</t>
  </si>
  <si>
    <t>KR150PEA-00749</t>
  </si>
  <si>
    <t>โล่ 07656</t>
  </si>
  <si>
    <t>KR150PEA-00748</t>
  </si>
  <si>
    <t>โล่ 07657</t>
  </si>
  <si>
    <t>KR150PEA-01042</t>
  </si>
  <si>
    <t>โล่ 09134</t>
  </si>
  <si>
    <t xml:space="preserve">NCB 150E 0033667
</t>
  </si>
  <si>
    <t>NCB 150 0033667</t>
  </si>
  <si>
    <t>โล่ 11228</t>
  </si>
  <si>
    <t>รวม 20 คัน</t>
  </si>
  <si>
    <t>สภ.สาขลา</t>
  </si>
  <si>
    <t>4D56TRAA0085</t>
  </si>
  <si>
    <t>MMTONK64EWA002035</t>
  </si>
  <si>
    <t>โล่ 21761</t>
  </si>
  <si>
    <t>AJ3217</t>
  </si>
  <si>
    <t>MP1TFR541T106917</t>
  </si>
  <si>
    <t>โล่ 22491</t>
  </si>
  <si>
    <t>รถกระบะ โตโยต้า วีโก้ สี ขาว</t>
  </si>
  <si>
    <t>MR0ES12G803027575</t>
  </si>
  <si>
    <t>โล่ 23429</t>
  </si>
  <si>
    <t>NC51E-4105998</t>
  </si>
  <si>
    <t>MLHNC5171F5105998</t>
  </si>
  <si>
    <t>โล่ 88289</t>
  </si>
  <si>
    <t>NC51E-4106005</t>
  </si>
  <si>
    <t>MLHNC5173F5106005</t>
  </si>
  <si>
    <t>โล่ 88290</t>
  </si>
  <si>
    <t>NC51E-4106013</t>
  </si>
  <si>
    <t>MLHNC5172F5106013</t>
  </si>
  <si>
    <t>โล่ 88291</t>
  </si>
  <si>
    <t>NC51E-4106017</t>
  </si>
  <si>
    <t>MLHNC517XF5106017</t>
  </si>
  <si>
    <t>โล่ 88292</t>
  </si>
  <si>
    <t>NC51E-4106018</t>
  </si>
  <si>
    <t>MLHNC5171F5106018</t>
  </si>
  <si>
    <t>โล่ 88293</t>
  </si>
  <si>
    <t>NC51E-4401751</t>
  </si>
  <si>
    <t>MLHNC5170J5401751</t>
  </si>
  <si>
    <t>โล่ 77481</t>
  </si>
  <si>
    <t>NC51E-4401742</t>
  </si>
  <si>
    <t>MLHNC517XJ5401742</t>
  </si>
  <si>
    <t>โล่ 77479</t>
  </si>
  <si>
    <t>KC17E-0610199</t>
  </si>
  <si>
    <t>MLHKC1780H5610199</t>
  </si>
  <si>
    <t>โล่ 77660</t>
  </si>
  <si>
    <t>NC51E-4401744</t>
  </si>
  <si>
    <t>MLHNC5173J5401744</t>
  </si>
  <si>
    <t>โล่ 77480</t>
  </si>
  <si>
    <t>NC51E-4129088</t>
  </si>
  <si>
    <t>MLHNC5175F5129088</t>
  </si>
  <si>
    <t>โล่ 90794</t>
  </si>
  <si>
    <t>NC51E-4129091</t>
  </si>
  <si>
    <t>MLHNC5175F5129091</t>
  </si>
  <si>
    <t>โล่ 90795</t>
  </si>
  <si>
    <t>NC51E-4129100</t>
  </si>
  <si>
    <t>MLHNC5172F5129100</t>
  </si>
  <si>
    <t>โล่ 90796</t>
  </si>
  <si>
    <t>NC51E-4129107</t>
  </si>
  <si>
    <t>MLHNC5175F5129107</t>
  </si>
  <si>
    <t>โล่ 90797</t>
  </si>
  <si>
    <t>E3J3E-019388</t>
  </si>
  <si>
    <t>MLESE571111019388</t>
  </si>
  <si>
    <t>โล่ 86620</t>
  </si>
  <si>
    <t>E3J3E-019477</t>
  </si>
  <si>
    <t>MLESE571111019477</t>
  </si>
  <si>
    <t>โล่ 86621</t>
  </si>
  <si>
    <t>MH3SG315111025689</t>
  </si>
  <si>
    <t>โล่ 29962</t>
  </si>
  <si>
    <t>G3E4E-0899012</t>
  </si>
  <si>
    <t>MH3SG315111059794</t>
  </si>
  <si>
    <t>โล่ 92397</t>
  </si>
  <si>
    <t>รถจักรยานยนต์ ยามาฮ่า GT สีแดง</t>
  </si>
  <si>
    <t>E3R4E-0394272</t>
  </si>
  <si>
    <t>MH3SE902111058537</t>
  </si>
  <si>
    <t>โล่ 33758</t>
  </si>
  <si>
    <t>รถจักรยานยนต์ ยามาฮ่า GT สีน้ำเงิน</t>
  </si>
  <si>
    <t>E3R4E-0391863</t>
  </si>
  <si>
    <t>MH3SE902111057026</t>
  </si>
  <si>
    <t>โล่ 33759</t>
  </si>
  <si>
    <t>รถจักรยานยนต์ GPX สี ขาว</t>
  </si>
  <si>
    <t>MLTSLA209GA002462</t>
  </si>
  <si>
    <t>โล่ 27764</t>
  </si>
  <si>
    <t>รถจักรยานยนต์ GPX สี เหลือง</t>
  </si>
  <si>
    <t>BYQ162FMJMQ310780</t>
  </si>
  <si>
    <t>โล่ 27765</t>
  </si>
  <si>
    <t>2559</t>
  </si>
  <si>
    <t>รวม 24 คัน</t>
  </si>
  <si>
    <t>สภ.บางเสาธง</t>
  </si>
  <si>
    <t>รถกระบะ นิสสัน บิ๊กเอ็ม สีขาว</t>
  </si>
  <si>
    <t>BD25-T038591</t>
  </si>
  <si>
    <t>TGD21-C24321</t>
  </si>
  <si>
    <t>โล่ 22326</t>
  </si>
  <si>
    <t>รถกระบะ นิสสัน บิ๊กเอ็ม สีแดง</t>
  </si>
  <si>
    <t>Z20-T07638</t>
  </si>
  <si>
    <t>KFCD21-F69083</t>
  </si>
  <si>
    <t>โล่22406</t>
  </si>
  <si>
    <t>Z20 -T07633</t>
  </si>
  <si>
    <t>KFCD21-F69078</t>
  </si>
  <si>
    <t>โล่22407</t>
  </si>
  <si>
    <t>Z20 -T07658</t>
  </si>
  <si>
    <t>KFCD21-F69103</t>
  </si>
  <si>
    <t>โล่ 22408</t>
  </si>
  <si>
    <t>4D56TRAA1841</t>
  </si>
  <si>
    <t>MMTONK64EWA003760</t>
  </si>
  <si>
    <t>โล่ 22023</t>
  </si>
  <si>
    <t>รถกระบะ โตโยต้า สี แดง-ขาว</t>
  </si>
  <si>
    <t>AJ 3245</t>
  </si>
  <si>
    <t xml:space="preserve">MP1TFR54 H1T106921 </t>
  </si>
  <si>
    <t>โล่ 22495</t>
  </si>
  <si>
    <t>รถกระบะ อีซูซุ สี น้ำเงิน</t>
  </si>
  <si>
    <t>BY0305</t>
  </si>
  <si>
    <t>MP1TFR54 H4T125276</t>
  </si>
  <si>
    <t>บต450 ลพบุรี</t>
  </si>
  <si>
    <t>รถยนต์ โตโยต้า แคมรี่ สีบรอนซ์</t>
  </si>
  <si>
    <t>MR053BK4007032486</t>
  </si>
  <si>
    <t>2AZ-E126807</t>
  </si>
  <si>
    <t>โล่ 00286</t>
  </si>
  <si>
    <t>รถกระบะ โตโยต้า รีโว่ สีบรอนซ์เงิน</t>
  </si>
  <si>
    <t xml:space="preserve">2GD4948585   </t>
  </si>
  <si>
    <t>MR0CB8DC300289838</t>
  </si>
  <si>
    <t>โล่ 34969</t>
  </si>
  <si>
    <t>รถจักรยานยนต์ HONDA สี ขาว</t>
  </si>
  <si>
    <t>NCB150E-0033776</t>
  </si>
  <si>
    <t>NCB150-0033776</t>
  </si>
  <si>
    <t>โล่ 11216</t>
  </si>
  <si>
    <t>NCB150E-0033784</t>
  </si>
  <si>
    <t>NCB150-0033784</t>
  </si>
  <si>
    <t>โล่ 11220</t>
  </si>
  <si>
    <t>NCB150E-0033356</t>
  </si>
  <si>
    <t>NCB150-0033356</t>
  </si>
  <si>
    <t>โล่ 11207</t>
  </si>
  <si>
    <t>NCB150E-0033368</t>
  </si>
  <si>
    <t>NCB150-0033368</t>
  </si>
  <si>
    <t xml:space="preserve">โล่ 11227 </t>
  </si>
  <si>
    <t xml:space="preserve"> NC51E-410599</t>
  </si>
  <si>
    <t>MLHNC5173F5105999</t>
  </si>
  <si>
    <t>โล่88208</t>
  </si>
  <si>
    <t>NC51E-416000</t>
  </si>
  <si>
    <t xml:space="preserve"> MLHNC5174F5106000</t>
  </si>
  <si>
    <t>โล่88209</t>
  </si>
  <si>
    <t>NC51E-416001</t>
  </si>
  <si>
    <t xml:space="preserve"> MLHNC5176F5106001</t>
  </si>
  <si>
    <t>โล่88210</t>
  </si>
  <si>
    <t>NC51E-416002</t>
  </si>
  <si>
    <t xml:space="preserve">MLHNC5178F5106002 </t>
  </si>
  <si>
    <t>โล่88211</t>
  </si>
  <si>
    <t xml:space="preserve"> NC51E-416003</t>
  </si>
  <si>
    <t xml:space="preserve"> MLHNC517XF5106003</t>
  </si>
  <si>
    <t>โล่88212</t>
  </si>
  <si>
    <t>NC51E-416004</t>
  </si>
  <si>
    <t xml:space="preserve"> MLHNC5171F5106004 </t>
  </si>
  <si>
    <t>โล่88213</t>
  </si>
  <si>
    <t xml:space="preserve">NC51E-416014 </t>
  </si>
  <si>
    <t>MLHNC5174F5106014</t>
  </si>
  <si>
    <t>โล่88214</t>
  </si>
  <si>
    <t>NC51E-416021</t>
  </si>
  <si>
    <t xml:space="preserve"> MLHNC5171F5106021 </t>
  </si>
  <si>
    <t>โล่88215</t>
  </si>
  <si>
    <t>NC51E-416024</t>
  </si>
  <si>
    <t xml:space="preserve">MLHNC5177F5106024 </t>
  </si>
  <si>
    <t>โล่88216</t>
  </si>
  <si>
    <t>NC51E-416027</t>
  </si>
  <si>
    <t xml:space="preserve">MLHNC5172F5106027 </t>
  </si>
  <si>
    <t>โล่88217</t>
  </si>
  <si>
    <t>NC51E-416028</t>
  </si>
  <si>
    <t xml:space="preserve"> MLHNC5174F5106028 </t>
  </si>
  <si>
    <t>โล่88218</t>
  </si>
  <si>
    <t>NC51E-416029</t>
  </si>
  <si>
    <t xml:space="preserve">MLHNC5176F5106029 </t>
  </si>
  <si>
    <t>โล่88219</t>
  </si>
  <si>
    <t>NC51E-416036</t>
  </si>
  <si>
    <t xml:space="preserve"> MLHNC5173F5106036</t>
  </si>
  <si>
    <t>โล่88220</t>
  </si>
  <si>
    <t>NC51E-416037</t>
  </si>
  <si>
    <t xml:space="preserve"> MLHNC5175F5106037 </t>
  </si>
  <si>
    <t>โล่88221</t>
  </si>
  <si>
    <t xml:space="preserve">NC51E-416044 </t>
  </si>
  <si>
    <t xml:space="preserve"> MLHNC5172F5106044</t>
  </si>
  <si>
    <t>โล่88222</t>
  </si>
  <si>
    <t>E3J3E-019507</t>
  </si>
  <si>
    <t>MLESE571111019507</t>
  </si>
  <si>
    <t>โล่ 86604</t>
  </si>
  <si>
    <t>E3J3E-019501</t>
  </si>
  <si>
    <t>MLESE571111019501</t>
  </si>
  <si>
    <t>โล่ 86605</t>
  </si>
  <si>
    <t>G3E4E-0421931</t>
  </si>
  <si>
    <t>MH3SG315111025492</t>
  </si>
  <si>
    <t>โล่ 29791</t>
  </si>
  <si>
    <t>G3E4E-0421933</t>
  </si>
  <si>
    <t>MH3SG315111025490</t>
  </si>
  <si>
    <t>โล่ 29792</t>
  </si>
  <si>
    <t>G3E4E-0421953</t>
  </si>
  <si>
    <t>MH3SG315111025523</t>
  </si>
  <si>
    <t>โล่ 29813</t>
  </si>
  <si>
    <t>G3E4E-0421954</t>
  </si>
  <si>
    <t>MH3SG315111025522</t>
  </si>
  <si>
    <t>โล่ 29819</t>
  </si>
  <si>
    <t>G3E4E-0421955</t>
  </si>
  <si>
    <t>MH3SG315111025521</t>
  </si>
  <si>
    <t>โล่ 29825</t>
  </si>
  <si>
    <t>G3E4E-0421966</t>
  </si>
  <si>
    <t>MH3SG315111025501</t>
  </si>
  <si>
    <t>โล่ 29826</t>
  </si>
  <si>
    <t>G3E4E-0422529</t>
  </si>
  <si>
    <t>MH3SG315111025654</t>
  </si>
  <si>
    <t>โล่ 29827</t>
  </si>
  <si>
    <t>G3E4E-0422531</t>
  </si>
  <si>
    <t>MH3SG315111025648</t>
  </si>
  <si>
    <t>โล่ 29828</t>
  </si>
  <si>
    <t>G3E4E-0422532</t>
  </si>
  <si>
    <t>MH3SG315111025647</t>
  </si>
  <si>
    <t>โล่ 29829</t>
  </si>
  <si>
    <t>E3R4E-0386163</t>
  </si>
  <si>
    <t>MH3SE902111056018</t>
  </si>
  <si>
    <t>โล่ 33732</t>
  </si>
  <si>
    <t>E3R4E-0396155</t>
  </si>
  <si>
    <t>MH3SE902111059216</t>
  </si>
  <si>
    <t>โล่ 33733</t>
  </si>
  <si>
    <t>NC51E-4401694</t>
  </si>
  <si>
    <t xml:space="preserve"> MLHNC5173J5401694</t>
  </si>
  <si>
    <t>โล่ 77464</t>
  </si>
  <si>
    <t>NC51E-4401709</t>
  </si>
  <si>
    <t xml:space="preserve"> MLHNC5171J5401709</t>
  </si>
  <si>
    <t>โล่ 77465</t>
  </si>
  <si>
    <t>NC51E-4401710</t>
  </si>
  <si>
    <t xml:space="preserve"> MLHNC5178J5401710</t>
  </si>
  <si>
    <t>โล่ 77466</t>
  </si>
  <si>
    <t>KC17E-0610259</t>
  </si>
  <si>
    <t xml:space="preserve"> MLHKC1783H5610259</t>
  </si>
  <si>
    <t>โล่ 77655</t>
  </si>
  <si>
    <t>NC51E-4132012</t>
  </si>
  <si>
    <t xml:space="preserve"> MLHNC5179F5132012</t>
  </si>
  <si>
    <t>โล่ 93051</t>
  </si>
  <si>
    <t>NC51E-4132014</t>
  </si>
  <si>
    <t xml:space="preserve"> MLHNC5172F5132014</t>
  </si>
  <si>
    <t>โล่ 93052</t>
  </si>
  <si>
    <t>NC51E-4132021</t>
  </si>
  <si>
    <t xml:space="preserve"> MLHNC517XF5132021</t>
  </si>
  <si>
    <t>โล่ 93054</t>
  </si>
  <si>
    <t>NC51E-4132027</t>
  </si>
  <si>
    <t xml:space="preserve"> MLHNC5176F5132027</t>
  </si>
  <si>
    <t>โล่ 93056</t>
  </si>
  <si>
    <t>NC51E-4132069</t>
  </si>
  <si>
    <t xml:space="preserve"> MLHNC5175F5132069</t>
  </si>
  <si>
    <t>โล่ 93057</t>
  </si>
  <si>
    <t>NC51E-4132125</t>
  </si>
  <si>
    <t xml:space="preserve"> MLHNC5170F5132025</t>
  </si>
  <si>
    <t>โล่ 93058</t>
  </si>
  <si>
    <t>G3E4E-0916776</t>
  </si>
  <si>
    <t>MH3SG315111061666</t>
  </si>
  <si>
    <t>โล่ 92302</t>
  </si>
  <si>
    <t>G3E4E-0916819</t>
  </si>
  <si>
    <t>MH3SG315111061671</t>
  </si>
  <si>
    <t>โล่ 92303</t>
  </si>
  <si>
    <t>G3E4E-0916756</t>
  </si>
  <si>
    <t>MH3SG315111061674</t>
  </si>
  <si>
    <t>โล่ 92304</t>
  </si>
  <si>
    <t>G3E4E-0920198</t>
  </si>
  <si>
    <t>MH3SG315111062016</t>
  </si>
  <si>
    <t>โล่ 92305</t>
  </si>
  <si>
    <t>G3E4E-0920194</t>
  </si>
  <si>
    <t>MH3SG315111062020</t>
  </si>
  <si>
    <t>โล่ 92306</t>
  </si>
  <si>
    <t>G3E4E-0920137</t>
  </si>
  <si>
    <t>MH3SG315111062032</t>
  </si>
  <si>
    <t>โล่ 92307</t>
  </si>
  <si>
    <t>G3E4E-0920176</t>
  </si>
  <si>
    <t>MH3SG315111062037</t>
  </si>
  <si>
    <t>โล่ 92310</t>
  </si>
  <si>
    <t>G3E4E-0920205</t>
  </si>
  <si>
    <t>MH3SG315111062041</t>
  </si>
  <si>
    <t>โล่ 92311</t>
  </si>
  <si>
    <t>G3E4E-0924450</t>
  </si>
  <si>
    <t>MH3SG315111062255</t>
  </si>
  <si>
    <t>โล่ 92312</t>
  </si>
  <si>
    <t>รวม 60 คัน</t>
  </si>
  <si>
    <t>รวมหน่วยเบิกจ่ายตำรวจภูธรจังหวัดสมุทรปราการ จำนวน 1,123 คัน</t>
  </si>
  <si>
    <t>หน่วยเบิกจ่ายตำรวจภูธรจังหวัดระนอง (2500700846)</t>
  </si>
  <si>
    <t xml:space="preserve">สภ.เมืองระนอง  </t>
  </si>
  <si>
    <t>รถยกพร้อมอุปกรณ์ ฮีซูซุ NMR85EXXXS สี ขาว</t>
  </si>
  <si>
    <t>4JJ1-TC9388</t>
  </si>
  <si>
    <t>MP1NMR85EFT103658</t>
  </si>
  <si>
    <t>โล่ 12521</t>
  </si>
  <si>
    <t xml:space="preserve">รถกระบะ โตโยต้า </t>
  </si>
  <si>
    <t>MR0CB8CCX00306233</t>
  </si>
  <si>
    <t>โล่ 17212</t>
  </si>
  <si>
    <t>รถกระบะ โตโยต้า</t>
  </si>
  <si>
    <t>MR0CB8CC400306213</t>
  </si>
  <si>
    <t>โล่ 17213</t>
  </si>
  <si>
    <t>โล่ 18230</t>
  </si>
  <si>
    <t>G3E4E-0472137</t>
  </si>
  <si>
    <t>MH3SG315111030259</t>
  </si>
  <si>
    <t>โล่ 53681</t>
  </si>
  <si>
    <t>G3E4E-0472126</t>
  </si>
  <si>
    <t>MH3SG315111030260</t>
  </si>
  <si>
    <t>โล่ 53682</t>
  </si>
  <si>
    <t>G3E4E-0472114</t>
  </si>
  <si>
    <t>MH3SG315111030261</t>
  </si>
  <si>
    <t>โล่ 53683</t>
  </si>
  <si>
    <t>G3E4E-0472301</t>
  </si>
  <si>
    <t>MH3SG315111030281</t>
  </si>
  <si>
    <t>โล่ 53728</t>
  </si>
  <si>
    <t>G3E4E-0476123</t>
  </si>
  <si>
    <t>MH3SG315111030526</t>
  </si>
  <si>
    <t>โล่ 53729</t>
  </si>
  <si>
    <t>รถจักรยานยนต์ ยามาฮ่า GT-125 สี น้ำเงิน-ขาว</t>
  </si>
  <si>
    <t>E3R4E-0425153</t>
  </si>
  <si>
    <t>MH3SE902111062314</t>
  </si>
  <si>
    <t>โล่ 58544</t>
  </si>
  <si>
    <t>รถจักรยานยนต์ ยามาฮ่า GT-125 สี เทา-ดำ</t>
  </si>
  <si>
    <t>E3R4E-0429057</t>
  </si>
  <si>
    <t>MH3SE902111062897</t>
  </si>
  <si>
    <t>โล่ 58545</t>
  </si>
  <si>
    <t>รถจักรยานยนต์ ยามาฮ่า Mio125i  สี ขาว</t>
  </si>
  <si>
    <t>E3J3E-022388</t>
  </si>
  <si>
    <t>MLESE571111022388</t>
  </si>
  <si>
    <t>โล่ 37566</t>
  </si>
  <si>
    <t>NC51E-4115183</t>
  </si>
  <si>
    <t>MLHNC5176F5115183</t>
  </si>
  <si>
    <t>โล่ 39001</t>
  </si>
  <si>
    <t>NC51E-4115197</t>
  </si>
  <si>
    <t>MLHNC5176F5115197</t>
  </si>
  <si>
    <t>โล่ 39002</t>
  </si>
  <si>
    <t>NC51E-4115203</t>
  </si>
  <si>
    <t>MLHNC5178F5115203</t>
  </si>
  <si>
    <t>โล่ 39003</t>
  </si>
  <si>
    <t>NC51E-4115220</t>
  </si>
  <si>
    <t>MLHNC5178F5115220</t>
  </si>
  <si>
    <t>โล่ 39004</t>
  </si>
  <si>
    <t>NC51E-4115246</t>
  </si>
  <si>
    <t>MLHNC5174F5115246</t>
  </si>
  <si>
    <t>โล่ 39005</t>
  </si>
  <si>
    <t>NC51E-4115275</t>
  </si>
  <si>
    <t>MLHNC5170F5115275</t>
  </si>
  <si>
    <t>โล่ 39006</t>
  </si>
  <si>
    <t>NC51E-4115296</t>
  </si>
  <si>
    <t>MLHNC5178F5115296</t>
  </si>
  <si>
    <t>โล่ 39007</t>
  </si>
  <si>
    <t>NC51E-4115396</t>
  </si>
  <si>
    <t>MLHNC5175F5115396</t>
  </si>
  <si>
    <t>โล่ 39008</t>
  </si>
  <si>
    <t>NC51E-4115641</t>
  </si>
  <si>
    <t>MLHNC517XF5115641</t>
  </si>
  <si>
    <t>โล่ 39009</t>
  </si>
  <si>
    <t>NC51E-4115695</t>
  </si>
  <si>
    <t>MLHNC5170F5115695</t>
  </si>
  <si>
    <t>โล่ 39010</t>
  </si>
  <si>
    <t>NC51E-4115740</t>
  </si>
  <si>
    <t>MLHNC5171F5115740</t>
  </si>
  <si>
    <t>โล่ 39011</t>
  </si>
  <si>
    <t>NC51E-4115804</t>
  </si>
  <si>
    <t>MLHNC5171F5115804</t>
  </si>
  <si>
    <t>โล่ 39012</t>
  </si>
  <si>
    <t>NC51E-4115805</t>
  </si>
  <si>
    <t>MLHNC5173F5115805</t>
  </si>
  <si>
    <t>โล่ 39013</t>
  </si>
  <si>
    <t>NC51E-4115813</t>
  </si>
  <si>
    <t>MLHNC5172F5115813</t>
  </si>
  <si>
    <t>โล่ 39014</t>
  </si>
  <si>
    <t>NC51E-4115970</t>
  </si>
  <si>
    <t>MLHNC5172F5115970</t>
  </si>
  <si>
    <t>โล่ 39017</t>
  </si>
  <si>
    <t>NC51E-4115006</t>
  </si>
  <si>
    <t>MLHNC5176F5115006</t>
  </si>
  <si>
    <t>โล่ 39018</t>
  </si>
  <si>
    <t>KC17E-0510761</t>
  </si>
  <si>
    <t>MLHKC1785G5510761</t>
  </si>
  <si>
    <t>โล่ 27876</t>
  </si>
  <si>
    <t>KC17E-0510776</t>
  </si>
  <si>
    <t>MLHKC1787G5510776</t>
  </si>
  <si>
    <t>โล่ 27867</t>
  </si>
  <si>
    <t>รถจักรยานยนต์ ยามาฮ่า 150 ซีซี สี ขาว</t>
  </si>
  <si>
    <t>G3E4E-0797546</t>
  </si>
  <si>
    <t>MH3SG315111053237</t>
  </si>
  <si>
    <t>โล่ 80388</t>
  </si>
  <si>
    <t>G3E4E-0799440</t>
  </si>
  <si>
    <t>MH3SG315111053256</t>
  </si>
  <si>
    <t>โล่ 80389</t>
  </si>
  <si>
    <t>G3E4E-0799466</t>
  </si>
  <si>
    <t>MH3SG315111053260</t>
  </si>
  <si>
    <t>โล่ 80390</t>
  </si>
  <si>
    <t>G3E4E-0799437</t>
  </si>
  <si>
    <t>MH3SG315111053263</t>
  </si>
  <si>
    <t>โล่ 80391</t>
  </si>
  <si>
    <t>G3E4E-0799461</t>
  </si>
  <si>
    <t>โล่ 80392</t>
  </si>
  <si>
    <t>G3E4E-0799459</t>
  </si>
  <si>
    <t>MH3SG315111053275</t>
  </si>
  <si>
    <t>โล่ 80393</t>
  </si>
  <si>
    <t>G3E4E-0799470</t>
  </si>
  <si>
    <t>MH3SG315111053281</t>
  </si>
  <si>
    <t>โล่ 80394</t>
  </si>
  <si>
    <t>G3E4E-0802294</t>
  </si>
  <si>
    <t>MH3SG315111053415</t>
  </si>
  <si>
    <t>โล่ 80395</t>
  </si>
  <si>
    <t>รถจักรยานยนต์ ฮอนด้า 140 ซีซี สี ขาว-น้ำเงิน</t>
  </si>
  <si>
    <t>KC17E-0610523</t>
  </si>
  <si>
    <t>MLHKC1785H5610523</t>
  </si>
  <si>
    <t>โล่ 81114</t>
  </si>
  <si>
    <t>รถจักรยานยนต์ ฮอนด้า 250 ซีซี สี แดง</t>
  </si>
  <si>
    <t>NC51E-4402439</t>
  </si>
  <si>
    <t>MLHKC5173J5402439</t>
  </si>
  <si>
    <t>โล่ 80951</t>
  </si>
  <si>
    <t>NC51E-4402470</t>
  </si>
  <si>
    <t>MLHKC5178J5402470</t>
  </si>
  <si>
    <t>โล่ 80952</t>
  </si>
  <si>
    <t>NC51E-4402477</t>
  </si>
  <si>
    <t>MLHKC5170J5402477</t>
  </si>
  <si>
    <t>โล่ 80953</t>
  </si>
  <si>
    <t>รถจักรยานยนต์ ฮอนด้า 250 ซีซี สี แดงเลือดหมู</t>
  </si>
  <si>
    <t>NC51E-4128421</t>
  </si>
  <si>
    <t>MLHKC5176F5128421</t>
  </si>
  <si>
    <t>โล่ 80585</t>
  </si>
  <si>
    <t>NC51E-4128145</t>
  </si>
  <si>
    <t>MLHKC5178F5128145</t>
  </si>
  <si>
    <t>โล่ 80586</t>
  </si>
  <si>
    <t>NC51E-4128157</t>
  </si>
  <si>
    <t>MLHKC5174F5128157</t>
  </si>
  <si>
    <t>โล่ 80587</t>
  </si>
  <si>
    <t>NC51E-4128161</t>
  </si>
  <si>
    <t>MLHKC5174F5128161</t>
  </si>
  <si>
    <t>โล่ 80588</t>
  </si>
  <si>
    <t>NC51E-4128174</t>
  </si>
  <si>
    <t>MLHKC5174F5128174</t>
  </si>
  <si>
    <t>โล่ 80589</t>
  </si>
  <si>
    <t>NC51E-4128175</t>
  </si>
  <si>
    <t>MLHKC5174F5128175</t>
  </si>
  <si>
    <t>โล่ 80590</t>
  </si>
  <si>
    <t>NC51E-4128176</t>
  </si>
  <si>
    <t>MLHKC5174F5128176</t>
  </si>
  <si>
    <t>โล่ 80591</t>
  </si>
  <si>
    <t>NC51E-4128186</t>
  </si>
  <si>
    <t>MLHKC5174F5128186</t>
  </si>
  <si>
    <t>โล่ 80592</t>
  </si>
  <si>
    <t>NC51E-4128193</t>
  </si>
  <si>
    <t>MLHKC5174F5128193</t>
  </si>
  <si>
    <t>โล่ 80593</t>
  </si>
  <si>
    <t>NC51E-4128212</t>
  </si>
  <si>
    <t>MLHKC5174F5128212</t>
  </si>
  <si>
    <t>โล่ 80594</t>
  </si>
  <si>
    <t>NC51E-4128216</t>
  </si>
  <si>
    <t>MLHKC5174F5128216</t>
  </si>
  <si>
    <t>โล่ 80595</t>
  </si>
  <si>
    <t>NC51E-4128242</t>
  </si>
  <si>
    <t>MLHKC5174F5128242</t>
  </si>
  <si>
    <t>โล่ 80596</t>
  </si>
  <si>
    <t>NC51E-4128254</t>
  </si>
  <si>
    <t>MLHKC5174F5128254</t>
  </si>
  <si>
    <t>โล่ 80597</t>
  </si>
  <si>
    <t>NC51E-4128286</t>
  </si>
  <si>
    <t>MLHKC5174F5128286</t>
  </si>
  <si>
    <t>โล่ 80598</t>
  </si>
  <si>
    <t>รวม 56 คัน</t>
  </si>
  <si>
    <t>สภ.ปากน้ำ</t>
  </si>
  <si>
    <t>รถกระบะ โตโยต้า ไฮลักซ์รีโว สี บรอนซ์เงิน</t>
  </si>
  <si>
    <t>2GD02666620</t>
  </si>
  <si>
    <t>MR0KB8GD301115364</t>
  </si>
  <si>
    <t>โล่ 09995</t>
  </si>
  <si>
    <t>รถกระบะ โตโยต้า C-CAB สี บรอนซ์เงิน</t>
  </si>
  <si>
    <t>2GD-4609287</t>
  </si>
  <si>
    <t>MR0CB8CC900306224</t>
  </si>
  <si>
    <t>โล่ 17211</t>
  </si>
  <si>
    <t>รถกระบะ อีซูซุ CAB4 1.9 Ddi ปี 2020 สี เทา</t>
  </si>
  <si>
    <t>VD3072</t>
  </si>
  <si>
    <t>MP1TFR87JLT045338</t>
  </si>
  <si>
    <t>โล่ 18337</t>
  </si>
  <si>
    <t>รถจักรยานยนต์ ยามาฮ่า Mio 125i ปี 2014 สี ขาว</t>
  </si>
  <si>
    <t>E3J3E-022394</t>
  </si>
  <si>
    <t>MLESE571111022394</t>
  </si>
  <si>
    <t>โล่ 37576</t>
  </si>
  <si>
    <t>E3J3E-022397</t>
  </si>
  <si>
    <t>MLESE571111022397</t>
  </si>
  <si>
    <t>โล่ 37577</t>
  </si>
  <si>
    <t>E3J3E-022375</t>
  </si>
  <si>
    <t>MLESE571111022375</t>
  </si>
  <si>
    <t>โล่ 37565</t>
  </si>
  <si>
    <t>รถจักรยานยนต์ ฮอนด้า CBR 300 R สี เลือดหมู</t>
  </si>
  <si>
    <t>NC51E-4115833</t>
  </si>
  <si>
    <t>MLHNC5178F5115833</t>
  </si>
  <si>
    <t>โล่ 38993</t>
  </si>
  <si>
    <t>NC51E-4115842</t>
  </si>
  <si>
    <t>MLHNC5179F5115842</t>
  </si>
  <si>
    <t>โล่ 38994</t>
  </si>
  <si>
    <t>NC51E-4114976</t>
  </si>
  <si>
    <t>MLHNC5173F5114976</t>
  </si>
  <si>
    <t>โล่ 38995</t>
  </si>
  <si>
    <t>NC51E-4115085</t>
  </si>
  <si>
    <t>MLHNC5176F5115085</t>
  </si>
  <si>
    <t>โล่ 38996</t>
  </si>
  <si>
    <t>NC51E-4115120</t>
  </si>
  <si>
    <t>MLHNC5174F5115120</t>
  </si>
  <si>
    <t>โล่ 38997</t>
  </si>
  <si>
    <t>NC51E-4115147</t>
  </si>
  <si>
    <t>MLHNC5172F5115147</t>
  </si>
  <si>
    <t>โล่ 38998</t>
  </si>
  <si>
    <t>NC51E-4115161</t>
  </si>
  <si>
    <t>MLHNC5177F5115161</t>
  </si>
  <si>
    <t>โล่ 38999</t>
  </si>
  <si>
    <t>NC51E-4115173</t>
  </si>
  <si>
    <t>MLHNC5173F5115173</t>
  </si>
  <si>
    <t>โล่ 39000</t>
  </si>
  <si>
    <t>NC51E-4128312</t>
  </si>
  <si>
    <t>MLHNC5171F5128312</t>
  </si>
  <si>
    <t>โล่ 80580</t>
  </si>
  <si>
    <t>NC51E-4128330</t>
  </si>
  <si>
    <t>MLHNC5173F5128330</t>
  </si>
  <si>
    <t>โล่ 80581</t>
  </si>
  <si>
    <t>NC51E-4128331</t>
  </si>
  <si>
    <t>MLHNC5175F5128331</t>
  </si>
  <si>
    <t>โล่ 80582</t>
  </si>
  <si>
    <t>NC51E-4128341</t>
  </si>
  <si>
    <t>MLHNC5178F5128341</t>
  </si>
  <si>
    <t>โล่ 80583</t>
  </si>
  <si>
    <t>NC51E-4128356</t>
  </si>
  <si>
    <t>MLHNC517XF5128356</t>
  </si>
  <si>
    <t>โล่ 80584</t>
  </si>
  <si>
    <t>รถจักรยานยนต์ ฮอนด้า CBR 300 R สี แดง</t>
  </si>
  <si>
    <t>NC51E-4402410</t>
  </si>
  <si>
    <t>MLHNC5171J5402410</t>
  </si>
  <si>
    <t>โล่ 80948</t>
  </si>
  <si>
    <t>NC51E-4402426</t>
  </si>
  <si>
    <t>MLHNC5175J5402426</t>
  </si>
  <si>
    <t>โล่ 80949</t>
  </si>
  <si>
    <t>NC51E-4402427</t>
  </si>
  <si>
    <t>MLHNC5177J5402427</t>
  </si>
  <si>
    <t>โล่ 80950</t>
  </si>
  <si>
    <t>รถจักรยานยนต์ ฮอนด้า CBR 150 R สี ขาวแดง</t>
  </si>
  <si>
    <t>KC17E-051786</t>
  </si>
  <si>
    <t>MLHKC718X G551786</t>
  </si>
  <si>
    <t>โล่ 27872</t>
  </si>
  <si>
    <t>รถจักรยานยนต์ ฮอนด้า CBR 150 R สี ขาวน้ำเงิน</t>
  </si>
  <si>
    <t>KC17E-0610504</t>
  </si>
  <si>
    <t>MLHKC1781H5610504</t>
  </si>
  <si>
    <t>โล่ 81113</t>
  </si>
  <si>
    <t>รถจักรยานยนต์ ยามาฮ่า NMAX 155 สี ขาว</t>
  </si>
  <si>
    <t>G3E4E-0484402</t>
  </si>
  <si>
    <t>MH3SG315111031485</t>
  </si>
  <si>
    <t>โล่ 53588</t>
  </si>
  <si>
    <t>G3E4E-0484405</t>
  </si>
  <si>
    <t>MH3SG315111031504</t>
  </si>
  <si>
    <t>โล่ 53679</t>
  </si>
  <si>
    <t>G3E4E-0484883</t>
  </si>
  <si>
    <t>MH3SG315111031525</t>
  </si>
  <si>
    <t>โล่ 53680</t>
  </si>
  <si>
    <t>G3E4E-0797544</t>
  </si>
  <si>
    <t>MH3SG315111053239</t>
  </si>
  <si>
    <t>โล่ 80403</t>
  </si>
  <si>
    <t>G3E4E-0799471</t>
  </si>
  <si>
    <t>MH3SG315111053280</t>
  </si>
  <si>
    <t>โล่ 80404</t>
  </si>
  <si>
    <t>รถจักรยานยนต์ ยามาฮ่า GT 125 สี ดำแดง</t>
  </si>
  <si>
    <t>E3R4E-0426458</t>
  </si>
  <si>
    <t>MH3SE902111062518</t>
  </si>
  <si>
    <t>โล่ 58557</t>
  </si>
  <si>
    <t>E3R4E-0441463</t>
  </si>
  <si>
    <t>MH3SE902111063804</t>
  </si>
  <si>
    <t>โล่ 58559</t>
  </si>
  <si>
    <t>รวม 31 คัน</t>
  </si>
  <si>
    <t>สภ.ละอุ่น</t>
  </si>
  <si>
    <t xml:space="preserve">รถจักรยานยนต์ ยามาฮ่า mio125 สี ขาว </t>
  </si>
  <si>
    <t>E3J3E-022393</t>
  </si>
  <si>
    <t>MLESE571111022393</t>
  </si>
  <si>
    <t>โล่ 37580</t>
  </si>
  <si>
    <t>E3J3E-022374</t>
  </si>
  <si>
    <t>MLESE571111022374</t>
  </si>
  <si>
    <t>โล่ 37581</t>
  </si>
  <si>
    <t xml:space="preserve">รถจักรยานยนต์ ฮอนด้า CBR 300R สี สีเลือดหมู </t>
  </si>
  <si>
    <t>NC51E-4115058</t>
  </si>
  <si>
    <t>MLHNC5173F5115058</t>
  </si>
  <si>
    <t>โล่ 39019</t>
  </si>
  <si>
    <t>NC51E-4115084</t>
  </si>
  <si>
    <t>MLHNC5174F5115084</t>
  </si>
  <si>
    <t>โล่ 39020</t>
  </si>
  <si>
    <t>NC51E-4115304</t>
  </si>
  <si>
    <t>MLHNC5173F5115304</t>
  </si>
  <si>
    <t>โล่ 39027</t>
  </si>
  <si>
    <t>NC51E-4115315</t>
  </si>
  <si>
    <t>MLHNC5178F5115315</t>
  </si>
  <si>
    <t>โล่ 39028</t>
  </si>
  <si>
    <t>รถจักรยานยนต์ ยามาฮ่า GT125 สี สีน้ำเงินขาว</t>
  </si>
  <si>
    <t>E3R4E-0425185</t>
  </si>
  <si>
    <t>MH3SE902111062344</t>
  </si>
  <si>
    <t>โล่ 58562</t>
  </si>
  <si>
    <t xml:space="preserve">รถจักรยานยนต์ ยามาฮ่า GT125 สี สีเทาดำ </t>
  </si>
  <si>
    <t>E3R4E-0425693</t>
  </si>
  <si>
    <t>MH3SE902111062436</t>
  </si>
  <si>
    <t>โล่ 58766</t>
  </si>
  <si>
    <t xml:space="preserve">รถจักรยานยนต์ ยามาฮ่า NMAX150 สี สีขาว </t>
  </si>
  <si>
    <t>G3E4E-0799452</t>
  </si>
  <si>
    <t>MH3SG-315111053249</t>
  </si>
  <si>
    <t>โล่ 80406</t>
  </si>
  <si>
    <t>G3E4E-0802274</t>
  </si>
  <si>
    <t>MH3SG-315111053427</t>
  </si>
  <si>
    <t>โล่ 80407</t>
  </si>
  <si>
    <t xml:space="preserve">รถจักรยานยนต์ ฮอนด้า CBR 150R สี สีขาวน้ำเงิน </t>
  </si>
  <si>
    <t>KC17E-0610597</t>
  </si>
  <si>
    <t>MLHKC1781H5610597</t>
  </si>
  <si>
    <t>โล่ 81116</t>
  </si>
  <si>
    <t xml:space="preserve">รถจักรยานยนต์ ฮอนด้า CBR 300R สี สีแดง </t>
  </si>
  <si>
    <t>NC51E-4402509</t>
  </si>
  <si>
    <t>MLHNC5179J5402509</t>
  </si>
  <si>
    <t>โล่ 80957</t>
  </si>
  <si>
    <t xml:space="preserve">รถจักรยานยนต์ ฮอนด้า CBR 300R สี สีดำ </t>
  </si>
  <si>
    <t>NC51E-4402354</t>
  </si>
  <si>
    <t>MLHNC5176J5402354</t>
  </si>
  <si>
    <t>โล่ 80958</t>
  </si>
  <si>
    <t>NC51E-4402356</t>
  </si>
  <si>
    <t>MLHNC517XJ5402356</t>
  </si>
  <si>
    <t>โล่ 80959</t>
  </si>
  <si>
    <t>รถยนต์กระบะ โตโยต้า ไฮลักซ์รีโว สี บรอนส์เงิน</t>
  </si>
  <si>
    <t>2GD-4609383</t>
  </si>
  <si>
    <t>MR0CB8CC600306214</t>
  </si>
  <si>
    <t>โล่ 17215</t>
  </si>
  <si>
    <t>รถยนต์กระบะ อีซูซุ C- CAB สี บรอนส์เงิน</t>
  </si>
  <si>
    <t>VD3067</t>
  </si>
  <si>
    <t>MP1TFR87JLT045344</t>
  </si>
  <si>
    <t>โล่ 18339</t>
  </si>
  <si>
    <t>รวม 16 คัน</t>
  </si>
  <si>
    <t>สภ.สุขสำราญ</t>
  </si>
  <si>
    <t>2GD-4608260</t>
  </si>
  <si>
    <t>MR0CBBCC200306145</t>
  </si>
  <si>
    <t>โล่ 17216</t>
  </si>
  <si>
    <t>รถกระบะ อีซูซุ CAB4 1.9 Ddi สี เทา</t>
  </si>
  <si>
    <t>VD3071</t>
  </si>
  <si>
    <t>MP1TFR87JLT045350</t>
  </si>
  <si>
    <t>โล่ 18340</t>
  </si>
  <si>
    <t>E3J3E-022381</t>
  </si>
  <si>
    <t>MLESE571111022381</t>
  </si>
  <si>
    <t>โล่ 37582</t>
  </si>
  <si>
    <t>E3J3E-022449</t>
  </si>
  <si>
    <t>MLESE571111022449</t>
  </si>
  <si>
    <t>โล่ 37583</t>
  </si>
  <si>
    <t>NC51E-4115676</t>
  </si>
  <si>
    <t>MLHNC5177F5115676</t>
  </si>
  <si>
    <t>โล่ 38986</t>
  </si>
  <si>
    <t>29 ก.พ. 59</t>
  </si>
  <si>
    <t>NC51E-4115087</t>
  </si>
  <si>
    <t>MLHNC517XF5115087</t>
  </si>
  <si>
    <t>โล่ 39021</t>
  </si>
  <si>
    <t>NC51E-4115114</t>
  </si>
  <si>
    <t>MLHNC5179F5115114</t>
  </si>
  <si>
    <t>โล่ 39022</t>
  </si>
  <si>
    <t>NC51E-4115142</t>
  </si>
  <si>
    <t>MLHNC5173F5115142</t>
  </si>
  <si>
    <t>โล่ 39023</t>
  </si>
  <si>
    <t>KC17E-0510785</t>
  </si>
  <si>
    <t>MLHKC1788G5510785</t>
  </si>
  <si>
    <t>โล่ 27871</t>
  </si>
  <si>
    <t>G3E4E-0484401</t>
  </si>
  <si>
    <t>MH3SG315111031488</t>
  </si>
  <si>
    <t>โล่ 53819</t>
  </si>
  <si>
    <t>รถจักรยานยนต์ ยามาฮ่า GT 125 สี น้ำเงินขาว</t>
  </si>
  <si>
    <t>E3R4E-0425167</t>
  </si>
  <si>
    <t>MH3SE902111062326</t>
  </si>
  <si>
    <t>โล่ 58767</t>
  </si>
  <si>
    <t>E3R4E-0441437</t>
  </si>
  <si>
    <t>MH3SE902111063757</t>
  </si>
  <si>
    <t>โล่ 58768</t>
  </si>
  <si>
    <t>G3E4E-0799457</t>
  </si>
  <si>
    <t>MH3SG315111053265</t>
  </si>
  <si>
    <t>โล่  80408</t>
  </si>
  <si>
    <t>รถจักรยานยนต์ ฮอนด้า CBR 300 R สี เทาดำ</t>
  </si>
  <si>
    <t>NC51E-4402388</t>
  </si>
  <si>
    <t>MLHNC5171J5402388</t>
  </si>
  <si>
    <t>โล่  80960</t>
  </si>
  <si>
    <t>KC17E-0610488</t>
  </si>
  <si>
    <t>MLHKC1787H5610488</t>
  </si>
  <si>
    <t>โล่ 81117</t>
  </si>
  <si>
    <t>NC51E-4402391</t>
  </si>
  <si>
    <t>MLHN45171J5402391</t>
  </si>
  <si>
    <t>โล่ 80961</t>
  </si>
  <si>
    <t>NC51E-4402486</t>
  </si>
  <si>
    <t>MLHNC5171J5402486</t>
  </si>
  <si>
    <t>โล่  80962</t>
  </si>
  <si>
    <t>NC51E-4128336</t>
  </si>
  <si>
    <t>MLHNC5174F5128336</t>
  </si>
  <si>
    <t>โล่  80602</t>
  </si>
  <si>
    <t>NC51E-4128343</t>
  </si>
  <si>
    <t>MLHNC5171F5128343</t>
  </si>
  <si>
    <t>โล่  80603</t>
  </si>
  <si>
    <t>NC51E-4128348</t>
  </si>
  <si>
    <t>MLHNC5170F5128348</t>
  </si>
  <si>
    <t>โล่  80604</t>
  </si>
  <si>
    <t>NC51E-4128366</t>
  </si>
  <si>
    <t>MLHNC5172F5128366</t>
  </si>
  <si>
    <t>โล่ 80605</t>
  </si>
  <si>
    <t>รวม 21 คัน</t>
  </si>
  <si>
    <t>กก.สืบสวน ภ.จว.ระนอง</t>
  </si>
  <si>
    <t>รถยนต์ โตโยต้า  ไฮลักซ์ รีโว่ สี บรอนซ์เงิน</t>
  </si>
  <si>
    <t>2GD0266528</t>
  </si>
  <si>
    <t>MROKB8CD60115360</t>
  </si>
  <si>
    <t>โล่ 09996</t>
  </si>
  <si>
    <t>รถยนต์ ไทยรุ่ง ไทยรุ่ง ทรานฟอร์เมอร์ สี เทา</t>
  </si>
  <si>
    <t>2GD4725709</t>
  </si>
  <si>
    <t>MROJB8DC402778678</t>
  </si>
  <si>
    <t>โล่ 03397</t>
  </si>
  <si>
    <t>รถจักรยานยนต์ ฮอนด้า CBR 150 RGC2TH สี ขาว แดง</t>
  </si>
  <si>
    <t>KC17E-051778</t>
  </si>
  <si>
    <t>MLH KC1780G5510778</t>
  </si>
  <si>
    <t>โล่ 27868</t>
  </si>
  <si>
    <t>รถจักรยานยนต์ ยามาฮ่า GT 125 สี แดง ดำ</t>
  </si>
  <si>
    <t>E3R4E-0423940</t>
  </si>
  <si>
    <t>MH3SE-902111062295</t>
  </si>
  <si>
    <t>โล่ 58542</t>
  </si>
  <si>
    <t>E3R4E-0427996</t>
  </si>
  <si>
    <t>MH3SE-902111062757</t>
  </si>
  <si>
    <t>โล่ 58543</t>
  </si>
  <si>
    <t>รถจักรยานยนต์ ฮอนด้า CBR 150 R สี ขาว แดง</t>
  </si>
  <si>
    <t>KC17E-0609943</t>
  </si>
  <si>
    <t>MLHKC1780H5609943</t>
  </si>
  <si>
    <t>โล่ 81104</t>
  </si>
  <si>
    <t>KC17E-0610240</t>
  </si>
  <si>
    <t>MLHKC1784H5610240</t>
  </si>
  <si>
    <t>โล่ 81105</t>
  </si>
  <si>
    <t>KC17E-0610246</t>
  </si>
  <si>
    <t>MLHKC1785H5610246</t>
  </si>
  <si>
    <t>โล่ 81106</t>
  </si>
  <si>
    <t>รถจักรยานยนต์ ฮอนด้า CBR 300 R สี ดำ</t>
  </si>
  <si>
    <t>NC51E- 4401923</t>
  </si>
  <si>
    <t>MLHNC5173J5401923</t>
  </si>
  <si>
    <t>โล่ 80938</t>
  </si>
  <si>
    <t>รวม 9 คัน</t>
  </si>
  <si>
    <t>สภ.ราชกรูด</t>
  </si>
  <si>
    <t>2GD-4609616</t>
  </si>
  <si>
    <t>MR0CB8CC200306226</t>
  </si>
  <si>
    <t>โล่ 17214</t>
  </si>
  <si>
    <t>VD3064</t>
  </si>
  <si>
    <t>MP1TFR87JLT045349</t>
  </si>
  <si>
    <t>โล่ 18338</t>
  </si>
  <si>
    <t>รถจักรยานยนต์ แพลตตินั่ม สี แดง</t>
  </si>
  <si>
    <t>DJ152FM105930486</t>
  </si>
  <si>
    <t>LAAXCJL3251030986</t>
  </si>
  <si>
    <t>คตท 53</t>
  </si>
  <si>
    <t>E3J3E-022390</t>
  </si>
  <si>
    <t>MLESE57111022390</t>
  </si>
  <si>
    <t>โล่ 37578</t>
  </si>
  <si>
    <t>E3J3E-022387</t>
  </si>
  <si>
    <t>MLESE57111022387</t>
  </si>
  <si>
    <t>โล่ 37579</t>
  </si>
  <si>
    <t>NC51E-4115359</t>
  </si>
  <si>
    <t>MLHNC5176F5115359</t>
  </si>
  <si>
    <t>โล่ 39029</t>
  </si>
  <si>
    <t>NC51E-4115367</t>
  </si>
  <si>
    <t>MLHNC5175F5115367</t>
  </si>
  <si>
    <t>โล่ 39030</t>
  </si>
  <si>
    <t>NC51E-4115703</t>
  </si>
  <si>
    <t>MLHNC5176F5115703</t>
  </si>
  <si>
    <t>โล่ 39031</t>
  </si>
  <si>
    <t>NC51E-4115828</t>
  </si>
  <si>
    <t>MLHNC5174F5115828</t>
  </si>
  <si>
    <t>โล่ 39032</t>
  </si>
  <si>
    <t>NC51E-4115829</t>
  </si>
  <si>
    <t>MLHNC5176F5115829</t>
  </si>
  <si>
    <t>โล่ 39033</t>
  </si>
  <si>
    <t>รถจักรยานยนต์ ฮอนด้า CBR 150R สี ขาวแดง</t>
  </si>
  <si>
    <t>KC17E-0510787</t>
  </si>
  <si>
    <t>MLHKC1781G5510787</t>
  </si>
  <si>
    <t>โล่ 27874</t>
  </si>
  <si>
    <t>E3R4E-0426467</t>
  </si>
  <si>
    <t>MH3SE902111062527</t>
  </si>
  <si>
    <t>โล่ 58560</t>
  </si>
  <si>
    <t>E3R4E-0441462</t>
  </si>
  <si>
    <t>MH3SE902111063802</t>
  </si>
  <si>
    <t>โล่ 58561</t>
  </si>
  <si>
    <t>G3E4E-0484400</t>
  </si>
  <si>
    <t>MH3SG315111031487</t>
  </si>
  <si>
    <t>โล่ 53795</t>
  </si>
  <si>
    <t>G3E4E-0484422</t>
  </si>
  <si>
    <t>MH3SG315111031489</t>
  </si>
  <si>
    <t>โล่ 53804</t>
  </si>
  <si>
    <t>G3E4E-0799469</t>
  </si>
  <si>
    <t>MH3SG315111053257</t>
  </si>
  <si>
    <t>โล่ 80405</t>
  </si>
  <si>
    <t>รถจักรยานยนต์ ฮอนด้า CBR 150R สี ขาวน้ำเงิน</t>
  </si>
  <si>
    <t>KC17E-0610594</t>
  </si>
  <si>
    <t>MLHKC1786H5610594</t>
  </si>
  <si>
    <t>โล่ 81115</t>
  </si>
  <si>
    <t>NC51E-4402485</t>
  </si>
  <si>
    <t>MLHNC517XJ5402485</t>
  </si>
  <si>
    <t>โล่ 80954</t>
  </si>
  <si>
    <t>NC51E-4402487</t>
  </si>
  <si>
    <t>MLHNC5173J5402487</t>
  </si>
  <si>
    <t>โล่ 80955</t>
  </si>
  <si>
    <t>NC51E-4402497</t>
  </si>
  <si>
    <t>MLHNC5176J5402497</t>
  </si>
  <si>
    <t>โล่ 80956</t>
  </si>
  <si>
    <t>NC51E-4128325</t>
  </si>
  <si>
    <t>MLHNC517XF5128325</t>
  </si>
  <si>
    <t>โล่ 80599</t>
  </si>
  <si>
    <t>NC51E-4128329</t>
  </si>
  <si>
    <t>MLHNC5177F5128329</t>
  </si>
  <si>
    <t>โล่ 80600</t>
  </si>
  <si>
    <t>NC51E-4128334</t>
  </si>
  <si>
    <t>MLHNC5170F5128334</t>
  </si>
  <si>
    <t>โล่ 80601</t>
  </si>
  <si>
    <t>รวม 23 คัน</t>
  </si>
  <si>
    <t>สภ.กระบุรี</t>
  </si>
  <si>
    <t>รถกระบะ โตโยต้า ไฮลักซ์รีโว่ สี บรอนซ์เงิน</t>
  </si>
  <si>
    <t>2GD4824262</t>
  </si>
  <si>
    <t>MR0CB8DC400282610</t>
  </si>
  <si>
    <t>โล่ 18231</t>
  </si>
  <si>
    <t>2GD-607440</t>
  </si>
  <si>
    <t>MR0CB8CC500306088</t>
  </si>
  <si>
    <t>โล่ 17208</t>
  </si>
  <si>
    <t>E3J3E 022378</t>
  </si>
  <si>
    <t>MLESE571111022378</t>
  </si>
  <si>
    <t>โล่ 37568</t>
  </si>
  <si>
    <t>E3J3E-022386</t>
  </si>
  <si>
    <t>MLESE571111022386</t>
  </si>
  <si>
    <t>โล่ 37569</t>
  </si>
  <si>
    <t>E3R4E-0421100</t>
  </si>
  <si>
    <t>MH3SE902111061960</t>
  </si>
  <si>
    <t>โล่ 58546</t>
  </si>
  <si>
    <t>รถจักรยานยนต์ ยามาฮ่า GT-125 สี ดำ-แดง</t>
  </si>
  <si>
    <t>E3R4E-0441369</t>
  </si>
  <si>
    <t>MH3SE902111063796</t>
  </si>
  <si>
    <t>โล่ 58547</t>
  </si>
  <si>
    <t>NC51E-4115020</t>
  </si>
  <si>
    <t>MLHNC5170F5115020</t>
  </si>
  <si>
    <t>โล่ 38975</t>
  </si>
  <si>
    <t>NC51E-4115064</t>
  </si>
  <si>
    <t>MLHNC5171F5115064</t>
  </si>
  <si>
    <t>โล่ 38976</t>
  </si>
  <si>
    <t>NC51E-4115181</t>
  </si>
  <si>
    <t>MLHNC5172F5115181</t>
  </si>
  <si>
    <t>โล่ 38977</t>
  </si>
  <si>
    <t>NC51E-4115274</t>
  </si>
  <si>
    <t>MLHNC5179F5115274</t>
  </si>
  <si>
    <t>โล่ 38978</t>
  </si>
  <si>
    <t>NC51E-4115278</t>
  </si>
  <si>
    <t>MLHNC5176F5115278</t>
  </si>
  <si>
    <t>โล่ 38979</t>
  </si>
  <si>
    <t>NC51E-4115293</t>
  </si>
  <si>
    <t>MLHNC5172F5115293</t>
  </si>
  <si>
    <t>โล่ 38980</t>
  </si>
  <si>
    <t>รถจักรยานยนต์ ฮอนด้า CBR 300R สี ดำ</t>
  </si>
  <si>
    <t>NC51E-4401927</t>
  </si>
  <si>
    <t>MLHNC5170J5401927</t>
  </si>
  <si>
    <t>โล่ 80939</t>
  </si>
  <si>
    <t>NC51E-4401940</t>
  </si>
  <si>
    <t>MLHNC5170J5401940</t>
  </si>
  <si>
    <t>โล่ 80940</t>
  </si>
  <si>
    <t>NC51E-4401941</t>
  </si>
  <si>
    <t>MLHNC5170J5401941</t>
  </si>
  <si>
    <t>โล่ 80941</t>
  </si>
  <si>
    <t>NC51E-4128140</t>
  </si>
  <si>
    <t>MLHNC5179F5128140</t>
  </si>
  <si>
    <t>โล่ 80566</t>
  </si>
  <si>
    <t>NC51E-4128143</t>
  </si>
  <si>
    <t>MLHNC5174F5128143</t>
  </si>
  <si>
    <t>โล่ 80567</t>
  </si>
  <si>
    <t>NC51E-4128150</t>
  </si>
  <si>
    <t>MLHNC5171F5128150</t>
  </si>
  <si>
    <t>โล่ 80568</t>
  </si>
  <si>
    <t>NC51E-4128151</t>
  </si>
  <si>
    <t>MLHNC5173F5128151</t>
  </si>
  <si>
    <t>โล่ 80569</t>
  </si>
  <si>
    <t>NC51E-4128156</t>
  </si>
  <si>
    <t>MLHNC5172F5128156</t>
  </si>
  <si>
    <t>โล่ 80570</t>
  </si>
  <si>
    <t>NC51E-4128170</t>
  </si>
  <si>
    <t>MLHNC5177F5128170</t>
  </si>
  <si>
    <t>โล่ 80571</t>
  </si>
  <si>
    <t>NC51E-4128/181</t>
  </si>
  <si>
    <t>MLHNC5171F5128181</t>
  </si>
  <si>
    <t>โล่ 80572</t>
  </si>
  <si>
    <t>NC51E-4128202</t>
  </si>
  <si>
    <t>MLHNC5175F5128202</t>
  </si>
  <si>
    <t>โล่ 80573</t>
  </si>
  <si>
    <t>NC51E-4128205</t>
  </si>
  <si>
    <t>MLHNC5170F5128205</t>
  </si>
  <si>
    <t>โล่ 80574</t>
  </si>
  <si>
    <t>NC51E-4128223</t>
  </si>
  <si>
    <t>MLHNC5172F5128223</t>
  </si>
  <si>
    <t>โล่ 80575</t>
  </si>
  <si>
    <t>KC17E-510781</t>
  </si>
  <si>
    <t>MLHKC1780G5510781</t>
  </si>
  <si>
    <t>โล่ 27869</t>
  </si>
  <si>
    <t>KC17E-0610247</t>
  </si>
  <si>
    <t>MLHKC1787H5610247</t>
  </si>
  <si>
    <t>โล่ 81107</t>
  </si>
  <si>
    <t>G3E4E-0477656</t>
  </si>
  <si>
    <t>MH3SG315111030677</t>
  </si>
  <si>
    <t>โล่ 53564</t>
  </si>
  <si>
    <t>G3E4E-0484887</t>
  </si>
  <si>
    <t>MH3SG315111031557</t>
  </si>
  <si>
    <t>โล่ 53566</t>
  </si>
  <si>
    <t>G3E4E-0802276</t>
  </si>
  <si>
    <t>MH3SG315111053425</t>
  </si>
  <si>
    <t>โล่ 80397</t>
  </si>
  <si>
    <t>G3E4E-0802272</t>
  </si>
  <si>
    <t>MH3SG315111053433</t>
  </si>
  <si>
    <t>โล่ 80398</t>
  </si>
  <si>
    <t>รถจักรยานยนต์ พลาสตินั่ม สี แดง</t>
  </si>
  <si>
    <t>FTI050930455</t>
  </si>
  <si>
    <t>DJ152FTI050930455</t>
  </si>
  <si>
    <t>คตท.56</t>
  </si>
  <si>
    <t>รวม 32 คัน</t>
  </si>
  <si>
    <t>สภ.ปากจั่น</t>
  </si>
  <si>
    <t>รถจักรยานยนต์ ยามาฮ่า mio125 สี ขาว</t>
  </si>
  <si>
    <t>E3J3E022385</t>
  </si>
  <si>
    <t>MLESE 571111022385</t>
  </si>
  <si>
    <t>โล่ 37574</t>
  </si>
  <si>
    <t>E3J3E022396</t>
  </si>
  <si>
    <t>MLESE 571111022396</t>
  </si>
  <si>
    <t>โล่ 37575</t>
  </si>
  <si>
    <t xml:space="preserve">รถจักรยานยนต์ ฮอนด้า CBR 300R สี เลือดหมู </t>
  </si>
  <si>
    <t>NC51E-4115679</t>
  </si>
  <si>
    <t>MLHNC5172F5115679</t>
  </si>
  <si>
    <t>โล่ 38987</t>
  </si>
  <si>
    <t>NC51E-4115681</t>
  </si>
  <si>
    <t>MLHNC5170F5115681</t>
  </si>
  <si>
    <t>โล่ 38988</t>
  </si>
  <si>
    <t>NC51E-4115777</t>
  </si>
  <si>
    <t>MLHNC5172F5115777</t>
  </si>
  <si>
    <t>โล่ 38989</t>
  </si>
  <si>
    <t>NC51E-4115778</t>
  </si>
  <si>
    <t>MLHNC5174F5115778</t>
  </si>
  <si>
    <t>โล่ 38990</t>
  </si>
  <si>
    <t>NC51E-4115780</t>
  </si>
  <si>
    <t>MLHNC5172F5115780</t>
  </si>
  <si>
    <t>โล่ 38991</t>
  </si>
  <si>
    <t>NC51E-4115782</t>
  </si>
  <si>
    <t>MLHNC5176F5115782</t>
  </si>
  <si>
    <t>โล่ 38992</t>
  </si>
  <si>
    <t>รถจักรยานยนต์ ฮอนด้า CBR 250RG(2TH) สีขาวแดง</t>
  </si>
  <si>
    <t>KC17-E0510790</t>
  </si>
  <si>
    <t>MLHKC1781G5510790</t>
  </si>
  <si>
    <t>โล่ 27875</t>
  </si>
  <si>
    <t>รถจักรยานยนต์ ยามาฮ่า NMAX150 สี สีขาว</t>
  </si>
  <si>
    <t>G3E4E-0484398</t>
  </si>
  <si>
    <t>MH3SG-315111031493</t>
  </si>
  <si>
    <t>โล่ 53580</t>
  </si>
  <si>
    <t>รถจักรยานยนต์ ยามาฮ่า GT125 สี แดงดำ</t>
  </si>
  <si>
    <t>G3E4E-0438409</t>
  </si>
  <si>
    <t>MH3SE-902111063363</t>
  </si>
  <si>
    <t>โล่ 58553</t>
  </si>
  <si>
    <t>G3E4E-0441442</t>
  </si>
  <si>
    <t>MH3SE-902111063762</t>
  </si>
  <si>
    <t>โล่ 58554</t>
  </si>
  <si>
    <t>MLHNC1781G5610504</t>
  </si>
  <si>
    <t>โล่ 81112</t>
  </si>
  <si>
    <t>NC51E-4402027</t>
  </si>
  <si>
    <t>MLHN5172J5402027</t>
  </si>
  <si>
    <t>โล่ 80945</t>
  </si>
  <si>
    <t>NC51E-4402070</t>
  </si>
  <si>
    <t>MLHN5172J5402070</t>
  </si>
  <si>
    <t>โล่80946</t>
  </si>
  <si>
    <t>NC51E-4402343</t>
  </si>
  <si>
    <t>MLHN5172J5402343</t>
  </si>
  <si>
    <t>โล่ 80947</t>
  </si>
  <si>
    <t>NC51E-4128273</t>
  </si>
  <si>
    <t>MLHNC5176F5128273</t>
  </si>
  <si>
    <t>โล่ 80578</t>
  </si>
  <si>
    <t>NC51E-4128282</t>
  </si>
  <si>
    <t>MLHNC5177F5128282</t>
  </si>
  <si>
    <t>โล่ 80579</t>
  </si>
  <si>
    <t>รถยนต์กระบะ โตโยต้า ไฮลักซ์รีโว่ สี บรอนส์เงิน</t>
  </si>
  <si>
    <t>2GD-4607278</t>
  </si>
  <si>
    <t>MR0CB8CC500306074</t>
  </si>
  <si>
    <t>โล่ 17210</t>
  </si>
  <si>
    <t>รถยนต์กระบะ โตโยต้า สี เทา</t>
  </si>
  <si>
    <t>2GD4826734</t>
  </si>
  <si>
    <t>MR0CB8DC800282741</t>
  </si>
  <si>
    <t>โล่ 18233</t>
  </si>
  <si>
    <t>ภ.จว.ระนอง</t>
  </si>
  <si>
    <t>รถกระบะ มิสซูบิชิ สี น้ำเงิน</t>
  </si>
  <si>
    <t>4D56TXAB8273</t>
  </si>
  <si>
    <t>MMTCNK64C4D001434</t>
  </si>
  <si>
    <t>บง 5387</t>
  </si>
  <si>
    <t>รถกระบะ โตโยต้า DOUBLE-CAB สี บรอนซ์เงิน</t>
  </si>
  <si>
    <t>2GD-0636358</t>
  </si>
  <si>
    <t>MR0KB8CD701120972</t>
  </si>
  <si>
    <t>โล่ 08470</t>
  </si>
  <si>
    <t>2GD-8131060</t>
  </si>
  <si>
    <t>MR0CB8DD200500435</t>
  </si>
  <si>
    <t>โล่ 40541</t>
  </si>
  <si>
    <t>รถเก๋ง โตโยต้า ALTIS สี บรอนซ์เงิน</t>
  </si>
  <si>
    <t>1ZR-X633316</t>
  </si>
  <si>
    <t>MR053REH5?04574941</t>
  </si>
  <si>
    <t>โล่ 11364</t>
  </si>
  <si>
    <t>รถกระบะ อิซูซุ CAB 4 สี เทา</t>
  </si>
  <si>
    <t>RZ4EUG2021</t>
  </si>
  <si>
    <t>MP1TFR87JKT069425</t>
  </si>
  <si>
    <t>โล่ 03743</t>
  </si>
  <si>
    <t>RZ4EUG2012</t>
  </si>
  <si>
    <t>MP1TFR87JKT069438</t>
  </si>
  <si>
    <t>โล่ 03742</t>
  </si>
  <si>
    <t>1ZR-X633297</t>
  </si>
  <si>
    <t>MR053REH504940</t>
  </si>
  <si>
    <t>โล่ 11363</t>
  </si>
  <si>
    <t>รถกระบะ มิสซูบิชิ D-CAB สี น้ำตาล</t>
  </si>
  <si>
    <t>4D56TXAB8203</t>
  </si>
  <si>
    <t>MMTCNK64C4D001399</t>
  </si>
  <si>
    <t>บง 5388</t>
  </si>
  <si>
    <t>รถกระบะ โตโยต้า ไอลัก รีโว่ สี บรอนซ์เงิน</t>
  </si>
  <si>
    <t>MROKB8VD601115360</t>
  </si>
  <si>
    <t>รถกระบะ โตโยต้า TR-TRANSFORMER สี บรอนซ์เงิน</t>
  </si>
  <si>
    <t>รถกระบะ นิสสัน D-CAB  สี ขาว</t>
  </si>
  <si>
    <t>T027-T084874</t>
  </si>
  <si>
    <t>DHGD22-D74484</t>
  </si>
  <si>
    <t>บง 5392</t>
  </si>
  <si>
    <t>YD25-005635B</t>
  </si>
  <si>
    <t>JN1UC4E26Z0007323</t>
  </si>
  <si>
    <t>โล่ 11275</t>
  </si>
  <si>
    <t>รถบรรทุก6ล้อ อิซูซุ NPR75KXXXS สี สีขาว</t>
  </si>
  <si>
    <t>4HK1SZ1829</t>
  </si>
  <si>
    <t>MP1NPR75KHT110550</t>
  </si>
  <si>
    <t>โล่ 12529</t>
  </si>
  <si>
    <t>G3E4E-0802280</t>
  </si>
  <si>
    <t>MH3SG315111053429</t>
  </si>
  <si>
    <t>โล่ 80396</t>
  </si>
  <si>
    <t>G3E4E-0484385</t>
  </si>
  <si>
    <t>MH3SG315111031510</t>
  </si>
  <si>
    <t>โล่ 53791</t>
  </si>
  <si>
    <t>G3E4E-0484384</t>
  </si>
  <si>
    <t>MH3SG315111031499</t>
  </si>
  <si>
    <t>โล่ 53790</t>
  </si>
  <si>
    <t>G3E4E-0484397</t>
  </si>
  <si>
    <t>MH3SG315111031496</t>
  </si>
  <si>
    <t>โล่ 53775</t>
  </si>
  <si>
    <t>G3E4E-0482922</t>
  </si>
  <si>
    <t>MH3SG315111031346</t>
  </si>
  <si>
    <t>โล่ 53773</t>
  </si>
  <si>
    <t>รถจักรยานยนต์ ยามาฮ่า mio 125i สี ขาว</t>
  </si>
  <si>
    <t>E3J3E-022382</t>
  </si>
  <si>
    <t>MLESE571111022382</t>
  </si>
  <si>
    <t>โล่ 37564</t>
  </si>
  <si>
    <t>E3J3E-022376</t>
  </si>
  <si>
    <t>MLESE571111022376</t>
  </si>
  <si>
    <t>โล่ 37563</t>
  </si>
  <si>
    <t>E3J3E022271</t>
  </si>
  <si>
    <t>MLESE571111022371</t>
  </si>
  <si>
    <t>โล่ 37562</t>
  </si>
  <si>
    <t>E3J3E - 022383</t>
  </si>
  <si>
    <t>MLESE571111022383</t>
  </si>
  <si>
    <t>โล่ 37567</t>
  </si>
  <si>
    <t>รวม 22 คัน</t>
  </si>
  <si>
    <t>สภ.กะเปอร์</t>
  </si>
  <si>
    <t>จักรยานยนต์ ยามาฮ่า mio 125i(RR) สี ขาว</t>
  </si>
  <si>
    <t>E3J3E-022384</t>
  </si>
  <si>
    <t>MLESE 571111022384</t>
  </si>
  <si>
    <t>โล่ 37570</t>
  </si>
  <si>
    <t>E3J3E-022150</t>
  </si>
  <si>
    <t>MLESE 571111022150</t>
  </si>
  <si>
    <t>โล่ 37571</t>
  </si>
  <si>
    <t>จักรยานยนต์ ฮอนด้า honda cbr 250 สี น้ำตาล</t>
  </si>
  <si>
    <t>NC51E-4115305</t>
  </si>
  <si>
    <t>MLHNC5175F5115305</t>
  </si>
  <si>
    <t>โล่ 38981</t>
  </si>
  <si>
    <t>NC51E-4115320</t>
  </si>
  <si>
    <t>MLHNC5171F5115320</t>
  </si>
  <si>
    <t>โล่ 38982</t>
  </si>
  <si>
    <t>NC51E-4115347</t>
  </si>
  <si>
    <t>MLHNC517XF5115347</t>
  </si>
  <si>
    <t>โล่ 38983</t>
  </si>
  <si>
    <t>NC51E-4115645</t>
  </si>
  <si>
    <t>MLHNC5177F5115645</t>
  </si>
  <si>
    <t>โล่ 38984</t>
  </si>
  <si>
    <t>NC51E-4115667</t>
  </si>
  <si>
    <t>MLHNC5176F5115667</t>
  </si>
  <si>
    <t>โล่ 38985</t>
  </si>
  <si>
    <t>จักรยานยนต์ ฮอนด้า honda cbr 150 สี ขาวแดง</t>
  </si>
  <si>
    <t>NC17E-0510782</t>
  </si>
  <si>
    <t>MLHNC1782G5510782</t>
  </si>
  <si>
    <t>โล่ 27866</t>
  </si>
  <si>
    <t>จักรยานยนต์ ยามาฮ่า Nmax สี ขาว</t>
  </si>
  <si>
    <t>G3E4F-0477632</t>
  </si>
  <si>
    <t>MH3SG315111030645</t>
  </si>
  <si>
    <t>โล่ 53567</t>
  </si>
  <si>
    <t>G3E4F-0477658</t>
  </si>
  <si>
    <t>MH3SG315111030675</t>
  </si>
  <si>
    <t xml:space="preserve">โล่ 53569 </t>
  </si>
  <si>
    <t>จักรยานยนต์ ยามาฮ่า GT สี ดำ-แดง</t>
  </si>
  <si>
    <t>E3R4E-0418996</t>
  </si>
  <si>
    <t>MH3SE902111061719</t>
  </si>
  <si>
    <t>โล่ 58548</t>
  </si>
  <si>
    <t xml:space="preserve">E3R4E-0421052 </t>
  </si>
  <si>
    <t>MH35H902111061912</t>
  </si>
  <si>
    <t>โล่ 58549</t>
  </si>
  <si>
    <t>G3E4E-0799456</t>
  </si>
  <si>
    <t>MH3SG315111053266</t>
  </si>
  <si>
    <t>โล่ 80399</t>
  </si>
  <si>
    <t>G3E4E-0799464</t>
  </si>
  <si>
    <t>MH3SG315111053270</t>
  </si>
  <si>
    <t>โล่ 80400</t>
  </si>
  <si>
    <t>จักรยานยนต์ ฮอนด้า honda cbr 150 สี ขาว-แดง</t>
  </si>
  <si>
    <t>KC17E0610258</t>
  </si>
  <si>
    <t>MLHKC1781H5610258</t>
  </si>
  <si>
    <t>โล่ 81108</t>
  </si>
  <si>
    <t>จักรยานยนต์ ฮอนด้า honda cbr 250 สี ดำ</t>
  </si>
  <si>
    <t>NC51E4401943</t>
  </si>
  <si>
    <t>MLHNC5179J5401943</t>
  </si>
  <si>
    <t>โล่ 80942</t>
  </si>
  <si>
    <t>NC51E4401963</t>
  </si>
  <si>
    <t>MLHNC5174J5401963</t>
  </si>
  <si>
    <t>โล่ 80943</t>
  </si>
  <si>
    <t>NC51E4401969</t>
  </si>
  <si>
    <t>MLHNC5175J5401969</t>
  </si>
  <si>
    <t>โล่ 80944</t>
  </si>
  <si>
    <t>จักรยานยนต์ ฮอนด้า honda cbr 250 สี แดงเลือดหมู</t>
  </si>
  <si>
    <t>NC51E4128257</t>
  </si>
  <si>
    <t>MLHNC5178F5128257</t>
  </si>
  <si>
    <t>โล่ 80576</t>
  </si>
  <si>
    <t>NC51E4128266</t>
  </si>
  <si>
    <t>MLHNC5179F5128266</t>
  </si>
  <si>
    <t>โล่ 80577</t>
  </si>
  <si>
    <t>รถยนต์ อีซูซุ สี ขาว-แดงเลือดหมู</t>
  </si>
  <si>
    <t>AL 4518</t>
  </si>
  <si>
    <t xml:space="preserve"> MPTER H1T1 13017</t>
  </si>
  <si>
    <t>โล่ 39870</t>
  </si>
  <si>
    <t>TD27 TI84784</t>
  </si>
  <si>
    <t xml:space="preserve">DSGD 22-D74461 </t>
  </si>
  <si>
    <t>บง 5390 ระนอง</t>
  </si>
  <si>
    <t>รถยนต์ โตโยต้า TOYOTA REVO สี บรอนซ์เงิน</t>
  </si>
  <si>
    <t>2GD-4606483</t>
  </si>
  <si>
    <t>MR0CB8CC200306033</t>
  </si>
  <si>
    <t>โล่ 17209</t>
  </si>
  <si>
    <t>2GD-4830480</t>
  </si>
  <si>
    <t>MR0CB8CD700282813</t>
  </si>
  <si>
    <t>โล่ 18232</t>
  </si>
  <si>
    <t>G3E4E0476107</t>
  </si>
  <si>
    <t>MH3SG315111030546</t>
  </si>
  <si>
    <t>โล่ 53570</t>
  </si>
  <si>
    <t>G3E4E0799428</t>
  </si>
  <si>
    <t>MH3SG315111053262</t>
  </si>
  <si>
    <t>โล่ 80401</t>
  </si>
  <si>
    <t>KCI7E0610436</t>
  </si>
  <si>
    <t>MLHKC178XH5610436</t>
  </si>
  <si>
    <t>โล่ 81109</t>
  </si>
  <si>
    <t>KCI7E0610441</t>
  </si>
  <si>
    <t>MLHKC1783H5610441</t>
  </si>
  <si>
    <t>โล่ 81110</t>
  </si>
  <si>
    <t>KCI7E0610477</t>
  </si>
  <si>
    <t>MLHKC1782H5610477</t>
  </si>
  <si>
    <t>โล่ 81111</t>
  </si>
  <si>
    <t>รถจักรยานยนต์ ฮอนด้า CBR300 สี แดงเลือดหมู</t>
  </si>
  <si>
    <t>NC51E4115157</t>
  </si>
  <si>
    <t>MLHNC5175F5115157</t>
  </si>
  <si>
    <t>โล่ 39024</t>
  </si>
  <si>
    <t>NC51E4115229</t>
  </si>
  <si>
    <t>MLHNC5174F5115229</t>
  </si>
  <si>
    <t>โล่ 39025</t>
  </si>
  <si>
    <t>NC51E4115271</t>
  </si>
  <si>
    <t>MLHNC5173F5115271</t>
  </si>
  <si>
    <t>โล่ 39026</t>
  </si>
  <si>
    <t>รถจักรยานยนต์ ยามาฮ่า MEO125i สี ขาว</t>
  </si>
  <si>
    <t>E3J3E022395</t>
  </si>
  <si>
    <t>MLESE571111022395</t>
  </si>
  <si>
    <t>โล่ 37572</t>
  </si>
  <si>
    <t>E3J3E022147</t>
  </si>
  <si>
    <t>MLESE571111022147</t>
  </si>
  <si>
    <t>โล่ 37573</t>
  </si>
  <si>
    <t>รถจักรยานยนต์ ยามาฮ่า GT125 สี ดำแดง</t>
  </si>
  <si>
    <t>E3R4E0423899</t>
  </si>
  <si>
    <t>MH3SE902111062254</t>
  </si>
  <si>
    <t>โล่ 58550</t>
  </si>
  <si>
    <t>รถจักรยานยนต์ ยามาฮ่า GT125 สี น้ำเงิน ขาว</t>
  </si>
  <si>
    <t>E3R4E0425213</t>
  </si>
  <si>
    <t>MH3SE902111062369</t>
  </si>
  <si>
    <t>โล่ 58551</t>
  </si>
  <si>
    <t>E3R4E0425712</t>
  </si>
  <si>
    <t>MH3SE902111062457</t>
  </si>
  <si>
    <t>โล่ 58552</t>
  </si>
  <si>
    <t>รถยนต์ โตโยต้า REVO สี บอร์นเงิน</t>
  </si>
  <si>
    <t>2GD4609419</t>
  </si>
  <si>
    <t>MR0CB8CC400306227</t>
  </si>
  <si>
    <t>โล่ 17217</t>
  </si>
  <si>
    <t>รวมหน่วยเบิกจ่ายตำรวจภูธรจังหวัดระนอง จำนวน 268 คัน</t>
  </si>
  <si>
    <t>หน่วยเบิกจ่ายกองบังคับการปราบปรามการค้ามนุษย์ (2500701610)</t>
  </si>
  <si>
    <t>รถยนต์ตรวจการณ์ ISUZU MU-X สี เมทาลิค-บรอนซ์เงิน</t>
  </si>
  <si>
    <t>RZ4EPW6840</t>
  </si>
  <si>
    <t>MP1TFR87GHT002144</t>
  </si>
  <si>
    <t>6 กณ 5741</t>
  </si>
  <si>
    <t>รถยนต์ตู้ NISSAN  สี ขาว</t>
  </si>
  <si>
    <t>ZD30-057711K</t>
  </si>
  <si>
    <t>JN1VG4E25Z0716215</t>
  </si>
  <si>
    <t>โล่ 15565</t>
  </si>
  <si>
    <t>รวมหน่วยเบิกจ่ายกองบังคับการปราบปรามการค้ามนุษย์ จำนวน 2 คัน</t>
  </si>
  <si>
    <t>หน่วยเบิกจ่ายกองบังคับการปราบปราม (2500700248)</t>
  </si>
  <si>
    <t>บก.ป.</t>
  </si>
  <si>
    <t>รถยนต์ตรวจการณ์ อีซูซุ MU-X สีบรอนซ์เงิน</t>
  </si>
  <si>
    <t>RZ4EVU5547</t>
  </si>
  <si>
    <t>MP1TFS40GMT000584</t>
  </si>
  <si>
    <t>โล่ 29794</t>
  </si>
  <si>
    <t>RZ4EVT0639</t>
  </si>
  <si>
    <t>MP1TFS40GMT000330</t>
  </si>
  <si>
    <t>โล่ 29795</t>
  </si>
  <si>
    <t>RZ4EVV6401</t>
  </si>
  <si>
    <t>MP1TFS40GMT000639</t>
  </si>
  <si>
    <t>โล่ 29796</t>
  </si>
  <si>
    <t>RZ4ERT1261</t>
  </si>
  <si>
    <t>MP1TFR87GJT005117</t>
  </si>
  <si>
    <t>โล่ 01283</t>
  </si>
  <si>
    <t>RZ4ERT12649</t>
  </si>
  <si>
    <t>MP1TFR87GJT005118</t>
  </si>
  <si>
    <t>โล่ 01284</t>
  </si>
  <si>
    <t>รวม 5 คัน</t>
  </si>
  <si>
    <t>บก.ปพ.</t>
  </si>
  <si>
    <t>รถยนต์นั่งตรวจการณ์ ไทยรุ่ง ทรานฟอร์เมอร์ สี เทา</t>
  </si>
  <si>
    <t>2GD4504083</t>
  </si>
  <si>
    <t>MR0JB8DC902754358</t>
  </si>
  <si>
    <t>โล่ 06868</t>
  </si>
  <si>
    <t>2GDC414809</t>
  </si>
  <si>
    <t>MR0JB8DC602756438</t>
  </si>
  <si>
    <t>โล่ 06869</t>
  </si>
  <si>
    <t>รถยนต์นั่งตรวจการณ์ ไทยรุ่ง ทรานฟอร์เมอร์ สี ดำ</t>
  </si>
  <si>
    <t>1GD4478796</t>
  </si>
  <si>
    <t>MR0HA8CCX01006999</t>
  </si>
  <si>
    <t>โล่ 29496</t>
  </si>
  <si>
    <t>1GD4500000</t>
  </si>
  <si>
    <t>MR0HA8CC801007102</t>
  </si>
  <si>
    <t>โล่ 29497</t>
  </si>
  <si>
    <t>รถยนต์นั่งตรวจการณ์ อีซูซุ Mu x สี เทา</t>
  </si>
  <si>
    <t>RZ4EPW6820</t>
  </si>
  <si>
    <t>MP1TFR87GHT002127</t>
  </si>
  <si>
    <t>โล่ 09572</t>
  </si>
  <si>
    <t>รถนั่งตรวจการณ์หุ้มเกราะ แลนด์ โรเวอร์ สี ดำ</t>
  </si>
  <si>
    <t>19051711580508PS</t>
  </si>
  <si>
    <t>SALGAKAE6KA564887</t>
  </si>
  <si>
    <t>โล่ 29555</t>
  </si>
  <si>
    <t>19051712041508PS</t>
  </si>
  <si>
    <t>SALGAKAE8KA564888</t>
  </si>
  <si>
    <t>โล่ 29559</t>
  </si>
  <si>
    <t>รถนั่งตรวจการณ์หุ้มเกราะ แลนด์ โรเวอร์ สี บรอนซ์เงิน</t>
  </si>
  <si>
    <t>19052107571508PS</t>
  </si>
  <si>
    <t>SALGAKAE6KA564890</t>
  </si>
  <si>
    <t>โล่ 46142</t>
  </si>
  <si>
    <t>19052105535508PS</t>
  </si>
  <si>
    <t>SALGAKAE5KA564895</t>
  </si>
  <si>
    <t>โล่ 46143</t>
  </si>
  <si>
    <t>19052111082508PS</t>
  </si>
  <si>
    <t>SALGAKAE0KA564898</t>
  </si>
  <si>
    <t>โล่ 46144</t>
  </si>
  <si>
    <t>รถยนต์
หุ้มเกราะกันกระสุน TOYOTA HILUX REVO สี ดำ</t>
  </si>
  <si>
    <t>1GD4708279</t>
  </si>
  <si>
    <t>MR0BA3CDX00019307</t>
  </si>
  <si>
    <t>โล่ 13559</t>
  </si>
  <si>
    <t>1GD649942</t>
  </si>
  <si>
    <t>MR0BA3CD500018114</t>
  </si>
  <si>
    <t>โล่ 13560</t>
  </si>
  <si>
    <t>1GD4742044</t>
  </si>
  <si>
    <t>MR0BA3CD800119065</t>
  </si>
  <si>
    <t>โล่ 13561</t>
  </si>
  <si>
    <t>1GD4700239</t>
  </si>
  <si>
    <t>MR0BA3CD900019153</t>
  </si>
  <si>
    <t>โล่ 13562</t>
  </si>
  <si>
    <t>รถยนต์ ทาทา Single Cab 150 สี ดำ</t>
  </si>
  <si>
    <t>KTYJ16119</t>
  </si>
  <si>
    <t>MMH464541GZR01208</t>
  </si>
  <si>
    <t>โล่ 100022</t>
  </si>
  <si>
    <t>รถยนต์ อีซูซุ  สี น้ำเงิน</t>
  </si>
  <si>
    <t>4JH1CH6617</t>
  </si>
  <si>
    <t>MP1TFS77H4T110424</t>
  </si>
  <si>
    <t>โล่ 50435</t>
  </si>
  <si>
    <t>รถควบคุมบังคับบัญชาและบริหารเหตุการณ์ อีซูซุ สี ขาว</t>
  </si>
  <si>
    <t>6HK1 UR8491</t>
  </si>
  <si>
    <t>MP1FVM34WHT000539</t>
  </si>
  <si>
    <t>รถยนต์ปฏิบัติการ ฮีโน่ สี บรอนซ์เงิน</t>
  </si>
  <si>
    <t>N04CVBH17446</t>
  </si>
  <si>
    <t>MNKYCL2H902001485</t>
  </si>
  <si>
    <t>โล่ 06523</t>
  </si>
  <si>
    <t>รถตู้โดยสาร นิสสัน NV350 สี บรอนซ์เงิน</t>
  </si>
  <si>
    <t>YD25005687B</t>
  </si>
  <si>
    <t>JN1UC4E26Z0007316</t>
  </si>
  <si>
    <t>โล่ 11392</t>
  </si>
  <si>
    <t>รถควบคุมบังคับบัญชาและสั่งการทางยุทธวิธี ISUZU สี ขาว</t>
  </si>
  <si>
    <t>4HK1 WD0532</t>
  </si>
  <si>
    <t>MP1NPR75KHT112967</t>
  </si>
  <si>
    <t>โล่ 40607</t>
  </si>
  <si>
    <t>รถบรรทุก 6 ล้อ ISUZU NPR75KXSXU สี ขาว</t>
  </si>
  <si>
    <t>4HK1 WM4068</t>
  </si>
  <si>
    <t>MP1NPR75KHT113134</t>
  </si>
  <si>
    <t>โล่ 40608</t>
  </si>
  <si>
    <t>NC51E4131007</t>
  </si>
  <si>
    <t>MLHNC5170F5131007</t>
  </si>
  <si>
    <t>โล่ 98750</t>
  </si>
  <si>
    <t>NC51E4132554</t>
  </si>
  <si>
    <t>MLHNC5171F5132554</t>
  </si>
  <si>
    <t>โล่ 98751</t>
  </si>
  <si>
    <t>NC51E4132658</t>
  </si>
  <si>
    <t>MLHNC5172F5132658</t>
  </si>
  <si>
    <t>โล่ 98752</t>
  </si>
  <si>
    <t>NC51E4132736</t>
  </si>
  <si>
    <t>MLHNC5177F5132736</t>
  </si>
  <si>
    <t>โล่ 98753</t>
  </si>
  <si>
    <t>NC51E4133032</t>
  </si>
  <si>
    <t>MLHNC5179F5133032</t>
  </si>
  <si>
    <t>โล่ 98754</t>
  </si>
  <si>
    <t>NC51E4133035</t>
  </si>
  <si>
    <t>MLHNC5174F5133035</t>
  </si>
  <si>
    <t>โล่ 98755</t>
  </si>
  <si>
    <t>NC51E4133086</t>
  </si>
  <si>
    <t>MLHNC517XF5133086</t>
  </si>
  <si>
    <t>โล่ 98756</t>
  </si>
  <si>
    <t>NC51E4133087</t>
  </si>
  <si>
    <t>MLHNC5171F5133087</t>
  </si>
  <si>
    <t>โล่ 98757</t>
  </si>
  <si>
    <t>NC51E4133089</t>
  </si>
  <si>
    <t>MLHNC5175F5133089</t>
  </si>
  <si>
    <t>โล่ 98758</t>
  </si>
  <si>
    <t>NC51E4133095</t>
  </si>
  <si>
    <t>MLHNC5170F5133095</t>
  </si>
  <si>
    <t>โล่ 98759</t>
  </si>
  <si>
    <t>NC51E4133098</t>
  </si>
  <si>
    <t>MLHNC5176F5133098</t>
  </si>
  <si>
    <t>โล่ 98760</t>
  </si>
  <si>
    <t>NC51E4133109</t>
  </si>
  <si>
    <t>MLHNC5177F5133109</t>
  </si>
  <si>
    <t>โล่ 98761</t>
  </si>
  <si>
    <t>NC51E4133111</t>
  </si>
  <si>
    <t>MLHNC5175F5133111</t>
  </si>
  <si>
    <t>โล่ 98762</t>
  </si>
  <si>
    <t>NC51F4133130</t>
  </si>
  <si>
    <t>MLHNC5179F5133130</t>
  </si>
  <si>
    <t>โล่ 98763</t>
  </si>
  <si>
    <t>NC51E4133153</t>
  </si>
  <si>
    <t>MLHNC517XF5133153</t>
  </si>
  <si>
    <t>โล่ 98764</t>
  </si>
  <si>
    <t>NC51E4133159</t>
  </si>
  <si>
    <t>MLHNC5170F5133159</t>
  </si>
  <si>
    <t>โล่ 98765</t>
  </si>
  <si>
    <t>NC51E4133162</t>
  </si>
  <si>
    <t>MLHNC5170F5133162</t>
  </si>
  <si>
    <t>โล่ 98766</t>
  </si>
  <si>
    <t>NC51E4133163</t>
  </si>
  <si>
    <t>MLHNC5172F5133163</t>
  </si>
  <si>
    <t>โล่ 98767</t>
  </si>
  <si>
    <t>NC51E4133170</t>
  </si>
  <si>
    <t>MLHNC517XF5133170</t>
  </si>
  <si>
    <t>โล่ 98768</t>
  </si>
  <si>
    <t>NC51E4133309</t>
  </si>
  <si>
    <t>MLHNC5174F5133309</t>
  </si>
  <si>
    <t>โล่ 98769</t>
  </si>
  <si>
    <t>รถจักรยานยนต์ ยามาฮ่า N Max สี ขาว</t>
  </si>
  <si>
    <t>G3E4E0976623</t>
  </si>
  <si>
    <t>MH3SG315111065466</t>
  </si>
  <si>
    <t>โล่ 98720</t>
  </si>
  <si>
    <t>G3E4E0986724</t>
  </si>
  <si>
    <t>MH3SG315111066156</t>
  </si>
  <si>
    <t>โล่ 98721</t>
  </si>
  <si>
    <t>G3E4E0988643</t>
  </si>
  <si>
    <t>MH3SG315111066331</t>
  </si>
  <si>
    <t>โล่ 98722</t>
  </si>
  <si>
    <t>G3E4E0988648</t>
  </si>
  <si>
    <t>MH3SG315111066350</t>
  </si>
  <si>
    <t>โล่ 98723</t>
  </si>
  <si>
    <t>G3E4E0988662</t>
  </si>
  <si>
    <t>MH3SG315111066360</t>
  </si>
  <si>
    <t>โล่ 98724</t>
  </si>
  <si>
    <t>G3E4E0988666</t>
  </si>
  <si>
    <t>MH3SG315111066364</t>
  </si>
  <si>
    <t>โล่ 98725</t>
  </si>
  <si>
    <t>G3E4E0988716</t>
  </si>
  <si>
    <t>MH3SG315111066367</t>
  </si>
  <si>
    <t>โล่ 98726</t>
  </si>
  <si>
    <t>G3E4E0988722</t>
  </si>
  <si>
    <t>MH3SG315111066369</t>
  </si>
  <si>
    <t>โล่ 98727</t>
  </si>
  <si>
    <t>G3E4E0988719</t>
  </si>
  <si>
    <t>MH3SG315111066372</t>
  </si>
  <si>
    <t>โล่ 98728</t>
  </si>
  <si>
    <t>G3E4E0988746</t>
  </si>
  <si>
    <t>MH3SG315111066373</t>
  </si>
  <si>
    <t>โล่ 98729</t>
  </si>
  <si>
    <t>G3E4E0988744</t>
  </si>
  <si>
    <t>MH3SG315111066375</t>
  </si>
  <si>
    <t>โล่ 98730</t>
  </si>
  <si>
    <t>G3E4E0988712</t>
  </si>
  <si>
    <t>MH3SG315111066380</t>
  </si>
  <si>
    <t>โล่ 98731</t>
  </si>
  <si>
    <t>G3E4E0988761</t>
  </si>
  <si>
    <t>MH3SG315111066382</t>
  </si>
  <si>
    <t>โล่ 98732</t>
  </si>
  <si>
    <t>G3E4E0988741</t>
  </si>
  <si>
    <t>MH3SG315111066386</t>
  </si>
  <si>
    <t>โล่ 98733</t>
  </si>
  <si>
    <t>G3E4E0988739</t>
  </si>
  <si>
    <t>MH3SG315111066388</t>
  </si>
  <si>
    <t>โล่ 98734</t>
  </si>
  <si>
    <t>G3E4E0988709</t>
  </si>
  <si>
    <t>MH3SG315111066391</t>
  </si>
  <si>
    <t>โล่ 98735</t>
  </si>
  <si>
    <t>G3E4E0988708</t>
  </si>
  <si>
    <t>MH3SG315111066392</t>
  </si>
  <si>
    <t>โล่ 98736</t>
  </si>
  <si>
    <t>G3E4E0988727</t>
  </si>
  <si>
    <t>MH3SG315111066396</t>
  </si>
  <si>
    <t>โล่ 98737</t>
  </si>
  <si>
    <t>G3E4E0990695</t>
  </si>
  <si>
    <t>MH3SG315111066540</t>
  </si>
  <si>
    <t>โล่ 98738</t>
  </si>
  <si>
    <t>G3E4E0990688</t>
  </si>
  <si>
    <t>MH3SG315111066555</t>
  </si>
  <si>
    <t>โล่ 98739</t>
  </si>
  <si>
    <t>G3E4E0990724</t>
  </si>
  <si>
    <t>MH3SG315111066595</t>
  </si>
  <si>
    <t>โล่ 98740</t>
  </si>
  <si>
    <t>G3E4E0990708</t>
  </si>
  <si>
    <t>MH3SG315111066599</t>
  </si>
  <si>
    <t>โล่ 98741</t>
  </si>
  <si>
    <t>G3E4E1017267</t>
  </si>
  <si>
    <t>MH3SG315111067806</t>
  </si>
  <si>
    <t>โล่ 98742</t>
  </si>
  <si>
    <t>G3E4E1017260</t>
  </si>
  <si>
    <t>MH3SG315111067813</t>
  </si>
  <si>
    <t>โล่ 98743</t>
  </si>
  <si>
    <t>G3E4E1017261</t>
  </si>
  <si>
    <t>MH3SG315111067831</t>
  </si>
  <si>
    <t>โล่ 98744</t>
  </si>
  <si>
    <t>G3E4E1021679</t>
  </si>
  <si>
    <t>MH3SG315111067904</t>
  </si>
  <si>
    <t>โล่ 98745</t>
  </si>
  <si>
    <t>G3E4E1021654</t>
  </si>
  <si>
    <t>MH3SG315111067917</t>
  </si>
  <si>
    <t>โล่ 98746</t>
  </si>
  <si>
    <t>G3E4E1027307</t>
  </si>
  <si>
    <t>MH3SG315111068089</t>
  </si>
  <si>
    <t>โล่ 98747</t>
  </si>
  <si>
    <t>G3E4E1027301</t>
  </si>
  <si>
    <t>MH3SG315111068115</t>
  </si>
  <si>
    <t>โล่ 98748</t>
  </si>
  <si>
    <t>G3E4E1027324</t>
  </si>
  <si>
    <t>MH3SG315111068121</t>
  </si>
  <si>
    <t>โล่ 98749</t>
  </si>
  <si>
    <t>รถจักรยานยนต์ ฮอนด้า GOLDWING GL1800 สี ขาว</t>
  </si>
  <si>
    <t>SC47E5006783</t>
  </si>
  <si>
    <t>JH2SC68A0CK000015</t>
  </si>
  <si>
    <t>โล่ 11415</t>
  </si>
  <si>
    <t>SC47E5006786</t>
  </si>
  <si>
    <t>JH2SC68A2CK000016</t>
  </si>
  <si>
    <t>โล่ 11416</t>
  </si>
  <si>
    <t>SC47E5006792</t>
  </si>
  <si>
    <t>JH2SC685CK000026</t>
  </si>
  <si>
    <t>โล่ 11417</t>
  </si>
  <si>
    <t>SC47E5006808</t>
  </si>
  <si>
    <t>JH2SC68AXCK000006</t>
  </si>
  <si>
    <t>โล่ 11418</t>
  </si>
  <si>
    <t>เรือยางท้องแข็ง MR 1250 Outboard สีเทา</t>
  </si>
  <si>
    <t>รวม 76 คัน</t>
  </si>
  <si>
    <t>รวมหน่วยเบิกจ่ายกองบังคับการปราบปราม จำนวน 81 คัน</t>
  </si>
  <si>
    <t>หน่วยเบิกจ่ายกองบังคับการตำรวจนครบาล 7 (2500700248)</t>
  </si>
  <si>
    <t>ฝอ.บก.น.7</t>
  </si>
  <si>
    <t>รถจักรยานยนต์  ยามาฮ่า รุ่น Mio 125i (RR) สี ขาว</t>
  </si>
  <si>
    <t>E3J3E-018482</t>
  </si>
  <si>
    <t>MLESE57111018482</t>
  </si>
  <si>
    <t>โล่ 55658</t>
  </si>
  <si>
    <t>รถจักรยานยนต์  HONDA CBR150R สี ขาว</t>
  </si>
  <si>
    <t>NCB150E-0043862</t>
  </si>
  <si>
    <t>NCB150-0043862</t>
  </si>
  <si>
    <t>โล่ 47667</t>
  </si>
  <si>
    <t>NCB150E-0043871</t>
  </si>
  <si>
    <t>NCB150-0043871</t>
  </si>
  <si>
    <t>โล่ 47670</t>
  </si>
  <si>
    <t>รถจักรยานยนต์  ซูซูกิ FL125S สี เทา-ดำ</t>
  </si>
  <si>
    <t>F487-TH130460</t>
  </si>
  <si>
    <t>BF45A-TH130460</t>
  </si>
  <si>
    <t>สจย 898 กทม.</t>
  </si>
  <si>
    <t>รถยนต์บรรทุก 6 ล้อ  อีซูซุ NPR75KXXXS สี ขาว</t>
  </si>
  <si>
    <t>4HK1RX6095</t>
  </si>
  <si>
    <t>MP1NPR75KFT112132</t>
  </si>
  <si>
    <t>โล่ 06537</t>
  </si>
  <si>
    <t>รถกระบะ  โตโยต้า ไฮลัก สี ขาว</t>
  </si>
  <si>
    <t>2KD-S207152</t>
  </si>
  <si>
    <t>MR0GR19G307408477</t>
  </si>
  <si>
    <t>โล่ 45765</t>
  </si>
  <si>
    <t>รถกระบะ  อีซูซุ สี ขาว-ดำ</t>
  </si>
  <si>
    <t>4JK1DS2887</t>
  </si>
  <si>
    <t>MP1TFR86H6T147049</t>
  </si>
  <si>
    <t>โล่ 45705</t>
  </si>
  <si>
    <t>4JK1DS2886</t>
  </si>
  <si>
    <t>MP1TFR86H6T147048</t>
  </si>
  <si>
    <t>โล่ 45704</t>
  </si>
  <si>
    <t>รถยนต์ตู้  นิสสัน NV350 URVAN สี บรอนซ์เงิน</t>
  </si>
  <si>
    <t>YD25-418096A</t>
  </si>
  <si>
    <t>JN1UC4E26Z0005520</t>
  </si>
  <si>
    <t>โล่ 09704</t>
  </si>
  <si>
    <t>กก.สส.บก.น.7</t>
  </si>
  <si>
    <t>รถเก๋ง  โตโยต้า สี เขียว</t>
  </si>
  <si>
    <t>4A-L847615</t>
  </si>
  <si>
    <t>AE111-9531995</t>
  </si>
  <si>
    <t>พร-6376 กทม.</t>
  </si>
  <si>
    <t>รถกระบะ  มิตซูบิชิ  L200 สตาด้า สี แดง-ขาว</t>
  </si>
  <si>
    <t>4D56TKAA1248</t>
  </si>
  <si>
    <t>MMTONK 64 BTA001810</t>
  </si>
  <si>
    <t>โล่ 45258</t>
  </si>
  <si>
    <t>รถกระบะ  อีซูซุ สี น้ำเงิน</t>
  </si>
  <si>
    <t>4JA1BY6473</t>
  </si>
  <si>
    <t>MP1TFR54H4T128450</t>
  </si>
  <si>
    <t>ณง-8303 กทม.</t>
  </si>
  <si>
    <t>สน.บางพลัด</t>
  </si>
  <si>
    <t>รถกระบะ  อีซูซุ  สี น้ำเงิน</t>
  </si>
  <si>
    <t>4JA1BY6476</t>
  </si>
  <si>
    <t>MP1TFR54H4T128451</t>
  </si>
  <si>
    <t>ณจ 3201</t>
  </si>
  <si>
    <t>รถกระบะ  อีซูซุ  สี ขาว</t>
  </si>
  <si>
    <t>4JK1 NN5804</t>
  </si>
  <si>
    <t>MP1TFR86JFG078655</t>
  </si>
  <si>
    <t>โล่ 45775</t>
  </si>
  <si>
    <t>รถยกลากจูง  โตโยต้า ไดน่า สี ดำ-ขาว</t>
  </si>
  <si>
    <t>14B-1400111</t>
  </si>
  <si>
    <t>BK87-8006196</t>
  </si>
  <si>
    <t>โล่ 94145</t>
  </si>
  <si>
    <t>สน.บางขุนนนท์</t>
  </si>
  <si>
    <t>รถเก๋ง  โตโยต้า โคโรล่า สี เทา</t>
  </si>
  <si>
    <t>4A-L 866473</t>
  </si>
  <si>
    <t>AE111-9532727</t>
  </si>
  <si>
    <t>โล่ พร 6385 กทม</t>
  </si>
  <si>
    <t>รถยกพร้อมอุปรกณ์  อีซูซุ ทีอาร์สุพรีม สี ขาว-ดำ</t>
  </si>
  <si>
    <t>AH 7473</t>
  </si>
  <si>
    <t>MP1 TFR 54 1T106799</t>
  </si>
  <si>
    <t>โล่ โล่ 45438</t>
  </si>
  <si>
    <t>รถยกพร้อมอุปรกณ์  อีซูซุ ดีแมกซ์ สี ขาว</t>
  </si>
  <si>
    <t>4JA1BV0226</t>
  </si>
  <si>
    <t>MP1TFR54H4T105950</t>
  </si>
  <si>
    <t>โล่ ณจ 1528 กทม</t>
  </si>
  <si>
    <t>รถจักรยานยนต์  คาวาซากิ วิคเตอร์ สี น้ำตาล</t>
  </si>
  <si>
    <t>KR 150 PEA 01319</t>
  </si>
  <si>
    <t>KR 150 P-A 01319</t>
  </si>
  <si>
    <t>โล่ 56682</t>
  </si>
  <si>
    <t>KR 150 PEA 01320</t>
  </si>
  <si>
    <t>KR 150 P-A 01320</t>
  </si>
  <si>
    <t>โล่ 56683</t>
  </si>
  <si>
    <t>รถจักรยานยนต์  ยามาฮ่า วีอาร์ สี แดง</t>
  </si>
  <si>
    <t>4-MG-064760</t>
  </si>
  <si>
    <t xml:space="preserve"> ธบพ 676 กทม</t>
  </si>
  <si>
    <t>รถจักรยานยนต์  ซูซูกิ สแมสซ์ สี เหลืองเทา</t>
  </si>
  <si>
    <t>E424-TH 281477</t>
  </si>
  <si>
    <t>BE49C-TH 281477</t>
  </si>
  <si>
    <t>โล่ 47639</t>
  </si>
  <si>
    <t>รวม 7 คัน</t>
  </si>
  <si>
    <t xml:space="preserve">สน.ธรรมศาลา   </t>
  </si>
  <si>
    <t>รถตู้  NISSAN 2005 สี เทา</t>
  </si>
  <si>
    <t>ZD30-047003</t>
  </si>
  <si>
    <t>JNITG4E25Z0702427</t>
  </si>
  <si>
    <t>โล่ 14479</t>
  </si>
  <si>
    <t>รถตู้  TOYOTA HIACE GL สี ขาว</t>
  </si>
  <si>
    <t>SL-5512042</t>
  </si>
  <si>
    <t>LH17261122006</t>
  </si>
  <si>
    <t>โล่ 14477</t>
  </si>
  <si>
    <t>รถกระบะ  ISUZU TRสุพรีม สี ขาว-ดำ</t>
  </si>
  <si>
    <t>AN6313</t>
  </si>
  <si>
    <t>MP1TFR54H1T123700</t>
  </si>
  <si>
    <t>โล่ 45558</t>
  </si>
  <si>
    <t>รถกระบะ  NISSAN BIG M สี ขาว-ดำ</t>
  </si>
  <si>
    <t>z20-t05723</t>
  </si>
  <si>
    <t>FGD21-E27339</t>
  </si>
  <si>
    <t>โล่ 45285</t>
  </si>
  <si>
    <t>AJ3175</t>
  </si>
  <si>
    <t>MP1TFR541T106850</t>
  </si>
  <si>
    <t>โล่ 45387</t>
  </si>
  <si>
    <t>AJ3166</t>
  </si>
  <si>
    <t>MP1TFR541T106849</t>
  </si>
  <si>
    <t>โล่ 45388</t>
  </si>
  <si>
    <t>รถกระบะ  MITSUBISHI สตาด้า สี ดำ</t>
  </si>
  <si>
    <t>4D56TXAE4110</t>
  </si>
  <si>
    <t>MMTJNK64NSD002021</t>
  </si>
  <si>
    <t>โล่ 45700</t>
  </si>
  <si>
    <t>รถกระบะ  MITSUBISHI 2006 สี ดำ</t>
  </si>
  <si>
    <t>4D56TXAE4116</t>
  </si>
  <si>
    <t>MMTJNK64NSD002023</t>
  </si>
  <si>
    <t>โล่ 45701</t>
  </si>
  <si>
    <t>4D56TXAE3836</t>
  </si>
  <si>
    <t>MMTJNK64NSD001869</t>
  </si>
  <si>
    <t>โล่ 45702</t>
  </si>
  <si>
    <t>4D56TXAE3937</t>
  </si>
  <si>
    <t>MMTJNK64NSD001922</t>
  </si>
  <si>
    <t>โล่ 45703</t>
  </si>
  <si>
    <t>รถกระบะ  ISUZU 2003 สี ฟ้า</t>
  </si>
  <si>
    <t>4JA1BX2798</t>
  </si>
  <si>
    <t>MP1TFR54H4T121169</t>
  </si>
  <si>
    <t>ณจ-1531</t>
  </si>
  <si>
    <t>รถจักรยานยนต์  HONDA 2002 CBR150R สี ขาว</t>
  </si>
  <si>
    <t>NCB150E-0010096</t>
  </si>
  <si>
    <t>NCB150-0010096</t>
  </si>
  <si>
    <t>โล่ 56941</t>
  </si>
  <si>
    <t>รถจักรยานยนต์  HONDA 2003 CBR150R สี ขาว</t>
  </si>
  <si>
    <t>NCB150E-0010095</t>
  </si>
  <si>
    <t>NCB150-0010095</t>
  </si>
  <si>
    <t>โล่ 56942</t>
  </si>
  <si>
    <t>NCB150E-0010077</t>
  </si>
  <si>
    <t>NCB150-0010077</t>
  </si>
  <si>
    <t>โล่ 56943</t>
  </si>
  <si>
    <t>รถจักรยานยนต์  BMW 2006 สี ดำ-เขียว</t>
  </si>
  <si>
    <t>13046589</t>
  </si>
  <si>
    <t>WB10318A74ZJ66069</t>
  </si>
  <si>
    <t>โล่ 58784</t>
  </si>
  <si>
    <t>รถจักรยานยนต์  BMW 2006 สี ดำ-ส้ม</t>
  </si>
  <si>
    <t>52046651</t>
  </si>
  <si>
    <t>WB10318A55ZJ66220</t>
  </si>
  <si>
    <t>โล่ 58785</t>
  </si>
  <si>
    <t>รถยกลากจูง  ISUZU FTR34QZL 2011 สี ขาวดำ</t>
  </si>
  <si>
    <t>6HK1617294</t>
  </si>
  <si>
    <t>MP1FTR347AT000312</t>
  </si>
  <si>
    <t>โล่ 94274</t>
  </si>
  <si>
    <t>รถบรรทุก  มิตซูบิชิ ฟูโซ่ 2003 FK457 สี ขาว</t>
  </si>
  <si>
    <t>6D16-RA0137</t>
  </si>
  <si>
    <t>MMTFK457PYC000237</t>
  </si>
  <si>
    <t>โล่ 84828</t>
  </si>
  <si>
    <t>รวม 18 คัน</t>
  </si>
  <si>
    <t>สน.ท่าพระ</t>
  </si>
  <si>
    <t>4D56TKHH1007</t>
  </si>
  <si>
    <t>MMTONK64BTA</t>
  </si>
  <si>
    <t>โล่45026</t>
  </si>
  <si>
    <t>4D56TKAA1277</t>
  </si>
  <si>
    <t>MMTONK64BTA001876</t>
  </si>
  <si>
    <t>โล่ 45028</t>
  </si>
  <si>
    <t>รถกระบะ  อีซูซุ  TR สุพรีม สี ขาว-ดำ</t>
  </si>
  <si>
    <t>AJ3164</t>
  </si>
  <si>
    <t>MP1TFR541T106858</t>
  </si>
  <si>
    <t>โล่ 45379</t>
  </si>
  <si>
    <t xml:space="preserve">รถยนต์  อีซูซุ  สี </t>
  </si>
  <si>
    <t>4JBX3266</t>
  </si>
  <si>
    <t>MP1TFR54H4T121218</t>
  </si>
  <si>
    <t>ณฉ9979</t>
  </si>
  <si>
    <t>รถจักรยานยนต์  ฮอนด้า CBR150R สี ขาว</t>
  </si>
  <si>
    <t>NCB150E-0010070</t>
  </si>
  <si>
    <t>NCB150-0010070</t>
  </si>
  <si>
    <t>โล่ 55057</t>
  </si>
  <si>
    <t>สน.บางกอกน้อย</t>
  </si>
  <si>
    <t>รถยนต์  นิสสัน สี แดง</t>
  </si>
  <si>
    <t>TD27-T084780</t>
  </si>
  <si>
    <t>DHGD22D74445</t>
  </si>
  <si>
    <t>ณจ 6498</t>
  </si>
  <si>
    <t>รถยนต์  อีซูซุ ดีแมกซ์ สี น้ำเงิน</t>
  </si>
  <si>
    <t>4JH1CH6342</t>
  </si>
  <si>
    <t>MP1TFS77H4T110389</t>
  </si>
  <si>
    <t>โล่ 45687</t>
  </si>
  <si>
    <t>รถกระบะ  โตโยต้า CAB4 สี บรอนซ์เงิน</t>
  </si>
  <si>
    <t>RZ4EVR4418</t>
  </si>
  <si>
    <t>MP1TFR87JMGO13691</t>
  </si>
  <si>
    <t>โล่ 34883</t>
  </si>
  <si>
    <t>รถจักรยานยนต์   ฮอนด้า  CBR150 สี เทา-ดำ</t>
  </si>
  <si>
    <t>NCB150E-0015961</t>
  </si>
  <si>
    <t>NCB150-0015961</t>
  </si>
  <si>
    <t>พขต 179</t>
  </si>
  <si>
    <t>รถจักรยานยนต์  ซูซูกิ สี น้ำเงิน-เทา</t>
  </si>
  <si>
    <t>E424-TH275326</t>
  </si>
  <si>
    <t>BE49C-TH275326</t>
  </si>
  <si>
    <t>โล่ 47641</t>
  </si>
  <si>
    <t>สน.ตลิ่งชัน</t>
  </si>
  <si>
    <t>4D56TKAA1067</t>
  </si>
  <si>
    <t>MMTONK64BTA001556</t>
  </si>
  <si>
    <t>โล่ 45014</t>
  </si>
  <si>
    <t>4D56TKAA1191</t>
  </si>
  <si>
    <t>MMTONK64BTA001772</t>
  </si>
  <si>
    <t>โล่ 45015</t>
  </si>
  <si>
    <t>4D56TKAA1141</t>
  </si>
  <si>
    <t>MMTONK64BTA001774</t>
  </si>
  <si>
    <t>โล่ 45016</t>
  </si>
  <si>
    <t>รถกระบะ  อีซูซุ ทีอาร์สุพรีม สี ขาว-ดำ</t>
  </si>
  <si>
    <t>AH7469</t>
  </si>
  <si>
    <t>MP1TFR541T106800</t>
  </si>
  <si>
    <t>โล่ 45437</t>
  </si>
  <si>
    <t>รถกระบะ  อีซูซุ ดีแมกซ์ สี น้ำเงิน</t>
  </si>
  <si>
    <t>4JH1CH6341</t>
  </si>
  <si>
    <t>MP1TFS77H4T110390</t>
  </si>
  <si>
    <t>โล่ 45686</t>
  </si>
  <si>
    <t>รถกระบะ  อีซูซุ ทีเอฟอาร์ สี น้ำตาล</t>
  </si>
  <si>
    <t>4JH1-BY0649</t>
  </si>
  <si>
    <t>MP1TFR54H4T125374</t>
  </si>
  <si>
    <t>ณง-9908 กทม.</t>
  </si>
  <si>
    <t xml:space="preserve"> -</t>
  </si>
  <si>
    <t>รถยกลากจูง  ISUZU FTR34QZL สี ขาวดำ</t>
  </si>
  <si>
    <t xml:space="preserve"> 6HK1 612219</t>
  </si>
  <si>
    <t>MP1FTR347AT000154</t>
  </si>
  <si>
    <t>โล่ 94272</t>
  </si>
  <si>
    <t>รถจักรยานยนต์  ซูซุกิ สแมช สี เทา-ดำ</t>
  </si>
  <si>
    <t>E422-TH524003</t>
  </si>
  <si>
    <t>BE49A-TH524003</t>
  </si>
  <si>
    <t>โล่ 47642</t>
  </si>
  <si>
    <t>รถจักรยานยนต์  ฮอนด้า เวฟ125i สี น้ำเงิน</t>
  </si>
  <si>
    <t>JA211E-0177268</t>
  </si>
  <si>
    <t>MLHJA2110D-5177268</t>
  </si>
  <si>
    <t>โล่ 55184</t>
  </si>
  <si>
    <t>สน.บวรมงคล</t>
  </si>
  <si>
    <t>รถกระบะ  มิตซูบิชิ  L200 สตาด้า สี ขาว-ดำ</t>
  </si>
  <si>
    <t>4D56TVAA 4487</t>
  </si>
  <si>
    <t>MMTONK64A3F000702</t>
  </si>
  <si>
    <t>โล่ 45573</t>
  </si>
  <si>
    <t>สน.บางยี่ขัน</t>
  </si>
  <si>
    <t>RZ4ERS0085</t>
  </si>
  <si>
    <t>MP1TFR87JHG062535</t>
  </si>
  <si>
    <t>ณจ5146</t>
  </si>
  <si>
    <t>E3J3E-018434</t>
  </si>
  <si>
    <t>MLESE 571111 018434</t>
  </si>
  <si>
    <t>โล่ 55701</t>
  </si>
  <si>
    <t>รถจักรยานยนต์   ฮอนด้า  CBR150 สี ขาว</t>
  </si>
  <si>
    <t>NCB150-0030929</t>
  </si>
  <si>
    <t>โล่ 47594</t>
  </si>
  <si>
    <t>สน.บางเสาธง</t>
  </si>
  <si>
    <t>4 D 56 TKAA 1195</t>
  </si>
  <si>
    <t>MMTONK 64 BTA 001788</t>
  </si>
  <si>
    <t>โล่ 45078</t>
  </si>
  <si>
    <t>4JA1 BX3246</t>
  </si>
  <si>
    <t>MPITFR54H4T121225</t>
  </si>
  <si>
    <t>ณง.1529 กทม.</t>
  </si>
  <si>
    <t>รถกระบะ  มิตซูบิชิ  แคนเตอร์ สี ดำ</t>
  </si>
  <si>
    <t>4D34-CA0222</t>
  </si>
  <si>
    <t>MMTFE539CVC000222</t>
  </si>
  <si>
    <t>โล่ 94206</t>
  </si>
  <si>
    <t>รวมหน่วยเบิกจ่ายกองบังคับการตำรวจนครบาล 7 จำนวน 66 คัน</t>
  </si>
  <si>
    <t>รวมทั้งสิ้น จำนวน 1,659 คัน</t>
  </si>
  <si>
    <t>รายงานครุภัณฑ์ยานพาหนะที่มีในระบบ GFMIS แต่ไม่มีในรายงานทะเบียนคุมทรัพย์สิน</t>
  </si>
  <si>
    <t>สินทรัพย์</t>
  </si>
  <si>
    <t>วันที่โอนเป็นทุน</t>
  </si>
  <si>
    <t>คำอธิบายของสินทรัพย์</t>
  </si>
  <si>
    <t>มูลค่าการได้มา</t>
  </si>
  <si>
    <t>ครุภัณฑ์ยานพาหนะและขนส่ง รร.นรต.</t>
  </si>
  <si>
    <t>รถจักรยานยนต์</t>
  </si>
  <si>
    <t>รถยนต์โดยสารไม่น้อยว่า 12 ที่นั่ง</t>
  </si>
  <si>
    <t>ซื้อรถบรรทุก 6 ล้อ 2 ตัน</t>
  </si>
  <si>
    <t>หลังคา</t>
  </si>
  <si>
    <t>รถยนต์โตโยต้า</t>
  </si>
  <si>
    <t>รถยนต์กระบะ 4 ประตู มิตซู</t>
  </si>
  <si>
    <t>รถยนต์ตู้</t>
  </si>
  <si>
    <t>รถยนต์บัสโดยสาร</t>
  </si>
  <si>
    <t>รถกระบะมิซู</t>
  </si>
  <si>
    <t>รถจักยานยนต์</t>
  </si>
  <si>
    <t>รถยนต์บรรทุกขนาด 1 ตัน</t>
  </si>
  <si>
    <t>รถยนต์ปิคอัพ</t>
  </si>
  <si>
    <t>รวมหน่วยเบิกจ่ายโรงเรียนนายร้อยตำรวจ จำนวน 28 คัน</t>
  </si>
  <si>
    <t>หน่วยเบิกจ่ายภูธรจังหวัดสมุทรปราการ (2500700630)</t>
  </si>
  <si>
    <t>รถยนต์เก๋ง ยี่ห้อ โตโยต้า camry 2.4 v</t>
  </si>
  <si>
    <t>รถยนต์เก๋ง ยี่ห้อ โตโยต้า  กระบะ</t>
  </si>
  <si>
    <t>รถบรรทุกกระบะ 4 ประตู ไฮลักษ์ วีโก้ สีบอร์นเงิน</t>
  </si>
  <si>
    <t>รถจักรยานยนต์สายตรวจ</t>
  </si>
  <si>
    <t>รถยนต์บรรทุกกระบะ</t>
  </si>
  <si>
    <t>รถยนต์บรรทุกใชัในงานอุตสาหกรรม</t>
  </si>
  <si>
    <t>รถยนต์</t>
  </si>
  <si>
    <t>รถยนต์โดยสาร</t>
  </si>
  <si>
    <t>รถยนต์นั่งเก๋ง 4 ประตู</t>
  </si>
  <si>
    <t>รถจักรยานยนต์ สายตรวจ ขนาด 150 ซีซี</t>
  </si>
  <si>
    <t>รถยนต์4ประตู(ดับเบิ้ลแคป)รุ่นไฮลักษ์วีโก้</t>
  </si>
  <si>
    <t>รถยนต์บรรทุกแบบ  4 ประตู ยี่ห้ออีซูซุ</t>
  </si>
  <si>
    <t>รถจักรยานยนต์ ยี่ห้อแพล็ททินั่ม 150 ขนาด 150 ซีซี</t>
  </si>
  <si>
    <t>รถยนต์บรรทุก  ยี่ห้ออีซูซุ   รุ่น  SLX  CAB 4</t>
  </si>
  <si>
    <t>รถจักรยานยนต์ฮอนด้า CBR</t>
  </si>
  <si>
    <t>รถไฟฟ้ากอล์ฟ 6 ที่นั่ง</t>
  </si>
  <si>
    <t>รถไฟฟ้าตรวจการณ์แบบยืน</t>
  </si>
  <si>
    <t>รถยนต์โตโยต้า แคมรี่</t>
  </si>
  <si>
    <t>รถยนต์โตโยต้า วีโก้ 4 ประตู</t>
  </si>
  <si>
    <t>รถยนต์โตโยต้า อัลติส</t>
  </si>
  <si>
    <t>รถยนต์โตโยต้า ฟอร์จูนเนอร์</t>
  </si>
  <si>
    <t>รถยนต์นั่ง TOYOTA อัลติส</t>
  </si>
  <si>
    <t>รถจักรยานยนต์(ทดแทน)120 ซีซี (งานธุรการ)</t>
  </si>
  <si>
    <t>รถจักรยานทดแทน ขนาด 250 ซีซี (งานสายตรวจ)งวดที่4</t>
  </si>
  <si>
    <t>รถจักยานยนต์ทดแทน ขนาด 250 ซีซี (งานสายตรวจ)งวด4</t>
  </si>
  <si>
    <t>รถ จยย. ไทเกอร์ โล่ 10417</t>
  </si>
  <si>
    <t>รถ จยย. ไทเกอร์ โล่ 10418</t>
  </si>
  <si>
    <t>รถ จยย. ไทเกอร์ โล่ 10419</t>
  </si>
  <si>
    <t>รถ จยย. ไทเกอร์ โล่ 10420</t>
  </si>
  <si>
    <t>รถ จยย. ไทเกอร์ โล่ 10421</t>
  </si>
  <si>
    <t>รถ จยย. ไทเกอร์ โล่ 10422</t>
  </si>
  <si>
    <t>รถ จยย. ไทเกอร์ โล่ 10423</t>
  </si>
  <si>
    <t>รถ จยย. ไทเกอร์ โล่ 10424</t>
  </si>
  <si>
    <t>รถ จยย. ไทเกอร์ โล่ 10425</t>
  </si>
  <si>
    <t>รถ จยย. ไทเกอร์ โล่ 10426</t>
  </si>
  <si>
    <t>รถ จยย. ไทเกอร์ โล่ 10427</t>
  </si>
  <si>
    <t>รถ จยย. ไทเกอร์ โล่ 10428</t>
  </si>
  <si>
    <t>รถ จยย. ไทเกอร์ โล่ 10429</t>
  </si>
  <si>
    <t>รถ จยย. ไทเกอร์ โล่ 10430</t>
  </si>
  <si>
    <t>รถ จยย. ไทเกอร์ โล่ 10431</t>
  </si>
  <si>
    <t>รถ จยย. ไทเกอร์ โล่ 10432</t>
  </si>
  <si>
    <t>รถ จยย. ไทเกอร์ โล่ 10433</t>
  </si>
  <si>
    <t>รถ จยย. ไทเกอร์ โล่ 10434</t>
  </si>
  <si>
    <t>รถ จยย. ไทเกอร์ โล่ 10435</t>
  </si>
  <si>
    <t>รถ จยย. ไทเกอร์ โล่ 10436</t>
  </si>
  <si>
    <t>รถ จยย. ไทเกอร์ โล่ 10437</t>
  </si>
  <si>
    <t>รถ จยย. ไทเกอร์ โล่ 10438</t>
  </si>
  <si>
    <t>รถ จยย. ไทเกอร์ โล่ 10439</t>
  </si>
  <si>
    <t>รถ จยย. ไทเกอร์ โล่ 10440</t>
  </si>
  <si>
    <t>รถ จยย. ไทเกอร์ โล่ 10441</t>
  </si>
  <si>
    <t>รถ จยย. ไทเกอร์ โล่ 10442</t>
  </si>
  <si>
    <t>รถ จยย. ไทเกอร์ โล่ 10444</t>
  </si>
  <si>
    <t>รถ จยย. ไทเกอร์ โล่ 10446</t>
  </si>
  <si>
    <t>รถ จยย. ไทเกอร์ โล่ 10448</t>
  </si>
  <si>
    <t>รถ จยย. ไทเกอร์ โล่ 10450</t>
  </si>
  <si>
    <t>รถ จยย. ไทเกอร์ โล่ 10451</t>
  </si>
  <si>
    <t>รถ จยย. ไทเกอร์ โล่ 10681</t>
  </si>
  <si>
    <t>รถ จยย. ไทเกอร์ โล่ 10682</t>
  </si>
  <si>
    <t>รถ จยย. ไทเกอร์ โล่ 10683</t>
  </si>
  <si>
    <t>รถ จยย. ไทเกอร์ โล่ 10684</t>
  </si>
  <si>
    <t>รถ จยย. ไทเกอร์ โล่ 10685</t>
  </si>
  <si>
    <t>รถ จยย. ไทเกอร์ โล่ 10686</t>
  </si>
  <si>
    <t>รถ จยย. ไทเกอร์ โล่ 10687</t>
  </si>
  <si>
    <t>รถ จยย. ไทเกอร์ โล่ 10688</t>
  </si>
  <si>
    <t>รถ จยย. ไทเกอร์ โล่ 10689</t>
  </si>
  <si>
    <t>รถ จยย. ไทเกอร์ โล่ 10690</t>
  </si>
  <si>
    <t>รถ จยย. ไทเกอร์ โล่ 10691</t>
  </si>
  <si>
    <t>รถ จยย. ไทเกอร์ โล่ 10692</t>
  </si>
  <si>
    <t>รถ จยย. ไทเกอร์ โล่ 10693</t>
  </si>
  <si>
    <t>รถ จยย. ไทเกอร์ โล่ 10694</t>
  </si>
  <si>
    <t>รถ จยย. ไทเกอร์ โล่ 10695</t>
  </si>
  <si>
    <t>รถ จยย. ไทเกอร์ โล่ 10696</t>
  </si>
  <si>
    <t>รถ จยย. ไทเกอร์ โล่ 10697</t>
  </si>
  <si>
    <t>รถ จยย. ไทเกอร์ โล่ 10698</t>
  </si>
  <si>
    <t>รถ จยย. ไทเกอร์ โล่ 10699</t>
  </si>
  <si>
    <t>รถ จยย. ไทเกอร์ โล่ 10700</t>
  </si>
  <si>
    <t>รถ จยย. ไทเกอร์ โล่ 10701</t>
  </si>
  <si>
    <t>รถ จยย. ไทเกอร์ โล่ 10702</t>
  </si>
  <si>
    <t>รถ จยย. ไทเกอร์ โล่ 10703</t>
  </si>
  <si>
    <t>รถ จยย. ไทเกอร์ โล่ 10704</t>
  </si>
  <si>
    <t>รถ จยย. ไทเกอร์ โล่ 10705</t>
  </si>
  <si>
    <t>รถ จยย. ไทเกอร์ โล่ 10706</t>
  </si>
  <si>
    <t>รถ จยย. ไทเกอร์ โล่ 10707</t>
  </si>
  <si>
    <t>รถ จยย. ไทเกอร์ โล่ 10708</t>
  </si>
  <si>
    <t>รถ จยย. ไทเกอร์ โล่ 10709</t>
  </si>
  <si>
    <t>รถ จยย. ไทเกอร์ โล่ 10710</t>
  </si>
  <si>
    <t>รถ จยย. ไทเกอร์ โล่ 10711</t>
  </si>
  <si>
    <t>รถ จยย. ไทเกอร์ โล่ 10712</t>
  </si>
  <si>
    <t>รถ จยย. ไทเกอร์ โล่ 10713</t>
  </si>
  <si>
    <t>รถ จยย. ไทเกอร์ โล่ 10714</t>
  </si>
  <si>
    <t>รถ จยย. ไทเกอร์ โล่ 10715</t>
  </si>
  <si>
    <t>รถ จยย. ไทเกอร์ โล่ 10716</t>
  </si>
  <si>
    <t>รถ จยย. ไทเกอร์ โล่ 10717</t>
  </si>
  <si>
    <t>รถ จยย. ไทเกอร์ โล่ 10718</t>
  </si>
  <si>
    <t>รถ จยย. ไทเกอร์ โล่ 10719</t>
  </si>
  <si>
    <t>รถ จยย. ไทเกอร์ โล่ 10720</t>
  </si>
  <si>
    <t>รถ จยย. ไทเกอร์ โล่ 10721</t>
  </si>
  <si>
    <t>รถ จยย. ไทเกอร์ โล่ 10722</t>
  </si>
  <si>
    <t>รถ จยย. ไทเกอร์ โล่ 10723</t>
  </si>
  <si>
    <t>รถ จยย. ไทเกอร์ โล่ 10724</t>
  </si>
  <si>
    <t>รถ จยย. ไทเกอร์ โล่ 10725</t>
  </si>
  <si>
    <t>รถ จยย. ไทเกอร์ โล่ 10726</t>
  </si>
  <si>
    <t>รถ จยย. ไทเกอร์ โล่ 10727</t>
  </si>
  <si>
    <t>รถ จยย. ไทเกอร์ โล่ 10728</t>
  </si>
  <si>
    <t>รถ จยย. ไทเกอร์ โล่ 10729</t>
  </si>
  <si>
    <t>รถ จยย. ไทเกอร์ โล่ 10730</t>
  </si>
  <si>
    <t>รถ จยย. ไทเกอร์ โล่ 10731</t>
  </si>
  <si>
    <t>รถ จยย. ไทเกอร์ โล่ 10732</t>
  </si>
  <si>
    <t>รถ จยย. ไทเกอร์ โล่ 10733</t>
  </si>
  <si>
    <t>รถ จยย. ไทเกอร์ โล่ 10734</t>
  </si>
  <si>
    <t>รถ จยย. ไทเกอร์ โล่ 10735</t>
  </si>
  <si>
    <t>รถ จยย. ไทเกอร์ โล่ 10736</t>
  </si>
  <si>
    <t>รถ จยย. ไทเกอร์ โล่ 10737</t>
  </si>
  <si>
    <t>รถ จยย. ไทเกอร์ โล่ 10738</t>
  </si>
  <si>
    <t>รถ จยย. ไทเกอร์ โล่ 10739</t>
  </si>
  <si>
    <t>รถ จยย. ไทเกอร์ โล่ 10740</t>
  </si>
  <si>
    <t>รถ จยย. ไทเกอร์ โล่ 10741</t>
  </si>
  <si>
    <t>รถ จยย. ไทเกอร์ โล่ 10742</t>
  </si>
  <si>
    <t>รถ จยย. ไทเกอร์ โล่ 10743</t>
  </si>
  <si>
    <t>รถ จยย. ไทเกอร์ โล่ 10744</t>
  </si>
  <si>
    <t>รถ จยย. ไทเกอร์ โล่ 00362</t>
  </si>
  <si>
    <t>รถ จยย. ไทเกอร์ โล่ 00363</t>
  </si>
  <si>
    <t>รถ จยย. ไทเกอร์ โล่ 00364</t>
  </si>
  <si>
    <t>รถ จยย. ไทเกอร์ โล่ 00365</t>
  </si>
  <si>
    <t>รถ จยย. ไทเกอร์ โล่ 00366</t>
  </si>
  <si>
    <t>รถ จยย. ไทเกอร์ โล่ 00367</t>
  </si>
  <si>
    <t>รถ จยย. ไทเกอร์ โล่ 00368</t>
  </si>
  <si>
    <t>รถ จยย. ไทเกอร์ โล่ 00369</t>
  </si>
  <si>
    <t>รถ จยย. ไทเกอร์ โล่ 00370</t>
  </si>
  <si>
    <t>รถ จยย. ไทเกอร์ โล่ 00371</t>
  </si>
  <si>
    <t>รถ จยย. ไทเกอร์ โล่ 00372</t>
  </si>
  <si>
    <t>รถ จยย. ไทเกอร์ โล่ 00373</t>
  </si>
  <si>
    <t>รถ จยย. ไทเกอร์ โล่ 00374</t>
  </si>
  <si>
    <t>รถ จยย. ไทเกอร์ โล่ 00375</t>
  </si>
  <si>
    <t>รถ จยย. ไทเกอร์ โล่ 00376</t>
  </si>
  <si>
    <t>รถ จยย. ไทเกอร์ โล่ 00377</t>
  </si>
  <si>
    <t>รถ จยย. ไทเกอร์ โล่ 00378</t>
  </si>
  <si>
    <t>รถ จยย. ไทเกอร์ โล่ 00379</t>
  </si>
  <si>
    <t>รถ จยย. ไทเกอร์ โล่ 00380</t>
  </si>
  <si>
    <t>รถ จยย. ไทเกอร์ โล่ 00381</t>
  </si>
  <si>
    <t>รถ จยย. ไทเกอร์ โล่ 00382</t>
  </si>
  <si>
    <t>รถ จยย. ไทเกอร์ โล่ 00383</t>
  </si>
  <si>
    <t>รถ จยย. ไทเกอร์ โล่ 00384</t>
  </si>
  <si>
    <t>รถ จยย. ไทเกอร์ โล่ 00385</t>
  </si>
  <si>
    <t>รถ จยย. ไทเกอร์ โล่ 00386</t>
  </si>
  <si>
    <t>รถ จยย. ไทเกอร์ โล่ 00387</t>
  </si>
  <si>
    <t>รถ จยย. ไทเกอร์ โล่ 00388</t>
  </si>
  <si>
    <t>รถ จยย. ไทเกอร์ โล่ 00389</t>
  </si>
  <si>
    <t>รถ จยย. ไทเกอร์ โล่ 00390</t>
  </si>
  <si>
    <t>รถ จยย. ไทเกอร์ โล่ 00391</t>
  </si>
  <si>
    <t>รถ จยย. ไทเกอร์ โล่ 00392</t>
  </si>
  <si>
    <t>รถ จยย. ไทเกอร์ โล่ 00393</t>
  </si>
  <si>
    <t>รถ จยย. ไทเกอร์ โล่ 00394</t>
  </si>
  <si>
    <t>รถ จยย. ไทเกอร์ โล่ 00395</t>
  </si>
  <si>
    <t>รถ จยย. ไทเกอร์ โล่ 00396</t>
  </si>
  <si>
    <t>รถ จยย. ไทเกอร์ โล่ 00397</t>
  </si>
  <si>
    <t>รถ จยย. ไทเกอร์ โล่ 00398</t>
  </si>
  <si>
    <t>รถ จยย. ไทเกอร์ โล่ 00399</t>
  </si>
  <si>
    <t>รถ จยย. ไทเกอร์ โล่ 00400</t>
  </si>
  <si>
    <t>รถ จยย. ไทเกอร์ โล่ 00401</t>
  </si>
  <si>
    <t>รถ จยย. ไทเกอร์ โล่ 00402</t>
  </si>
  <si>
    <t>รถ จยย. ไทเกอร์ โล่ 00403</t>
  </si>
  <si>
    <t>รถ จยย. ไทเกอร์ โล่ 00404</t>
  </si>
  <si>
    <t>รถ จยย. ไทเกอร์ โล่ 00405</t>
  </si>
  <si>
    <t>รถ จยย. ไทเกอร์ โล่ 00406</t>
  </si>
  <si>
    <t>รถ จยย. ไทเกอร์ โล่ 00407</t>
  </si>
  <si>
    <t>รถ จยย. ไทเกอร์ โล่ 00408</t>
  </si>
  <si>
    <t>รถ จยย. ไทเกอร์ โล่ 00409</t>
  </si>
  <si>
    <t>รถ จยย. ไทเกอร์ โล่ 00410</t>
  </si>
  <si>
    <t>รถ จยย. ไทเกอร์ โล่ 00411</t>
  </si>
  <si>
    <t>รถ จยย. ไทเกอร์ โล่ 00412</t>
  </si>
  <si>
    <t>รถ จยย. ไทเกอร์ โล่ 00413</t>
  </si>
  <si>
    <t>รถ จยย. ไทเกอร์ โล่ 00414</t>
  </si>
  <si>
    <t>รถ จยย. ไทเกอร์ โล่ 00415</t>
  </si>
  <si>
    <t>รถ จยย. ไทเกอร์ โล่ 00416</t>
  </si>
  <si>
    <t>รถ จยย. ไทเกอร์ โล่ 00417</t>
  </si>
  <si>
    <t>รถ จยย. ไทเกอร์ โล่ 00418</t>
  </si>
  <si>
    <t>รถ จยย. ไทเกอร์ โล่ 00419</t>
  </si>
  <si>
    <t>รถ จยย. ไทเกอร์ โล่ 00420</t>
  </si>
  <si>
    <t>รถ จยย. ไทเกอร์ โล่ 00421</t>
  </si>
  <si>
    <t>รถ จยย. ไทเกอร์ โล่ 00422</t>
  </si>
  <si>
    <t>รถ จยย. ไทเกอร์ โล่ 00423</t>
  </si>
  <si>
    <t>รถ จยย. ไทเกอร์ โล่ 00424</t>
  </si>
  <si>
    <t>รถ จยย. ไทเกอร์ โล่ 00425</t>
  </si>
  <si>
    <t>รถ จยย. ไทเกอร์ โล่ 00426</t>
  </si>
  <si>
    <t>รถ จยย. ไทเกอร์ โล่ 00427</t>
  </si>
  <si>
    <t>รถ จยย. ไทเกอร์ โล่ 00428</t>
  </si>
  <si>
    <t>รถ จยย. ไทเกอร์ โล่ 00429</t>
  </si>
  <si>
    <t>รถ จยย. ไทเกอร์ โล่ 00430</t>
  </si>
  <si>
    <t>รถ จยย. ไทเกอร์ โล่ 00431</t>
  </si>
  <si>
    <t>รถ จยย. ไทเกอร์ โล่ 00432</t>
  </si>
  <si>
    <t>รถ จยย. ไทเกอร์ โล่ 00433</t>
  </si>
  <si>
    <t>รถ จยย. ไทเกอร์ โล่ 00434</t>
  </si>
  <si>
    <t>รถ จยย. ไทเกอร์ โล่ 00435</t>
  </si>
  <si>
    <t>รถ จยย. ไทเกอร์ โล่ 00436</t>
  </si>
  <si>
    <t xml:space="preserve"> รถ จยย. ไทเกอร์ โล่ 00437</t>
  </si>
  <si>
    <t>รถ จยย. ไทเกอร์ โล่ 00438</t>
  </si>
  <si>
    <t>รถ จยย. ไทเกอร์ โล่ 00439</t>
  </si>
  <si>
    <t>รถ จยย. ไทเกอร์ โล่ 00440</t>
  </si>
  <si>
    <t>รถ จยย. ไทเกอร์ โล่ 00441</t>
  </si>
  <si>
    <t>รถ จยย. ไทเกอร์ โล่ 00442</t>
  </si>
  <si>
    <t>รถ จยย. ไทเกอร์ โล่ 00443</t>
  </si>
  <si>
    <t>รถ จยย. ไทเกอร์ โล่ 00444</t>
  </si>
  <si>
    <t>รถ จยย. ไทเกอร์ โล่ 00445</t>
  </si>
  <si>
    <t>รถ จยย. ไทเกอร์ โล่ 00446</t>
  </si>
  <si>
    <t>รถ จยย. ไทเกอร์ โล่ 00447</t>
  </si>
  <si>
    <t>รถ จยย. ไทเกอร์ โล่ 00448</t>
  </si>
  <si>
    <t>รถ จยย. ไทเกอร์ โล่ 00449</t>
  </si>
  <si>
    <t>รถ จยย. ไทเกอร์ โล่ 00450</t>
  </si>
  <si>
    <t>รถ จยย. ไทเกอร์ โล่ 00451</t>
  </si>
  <si>
    <t>รถ จยย. ไทเกอร์ โล่ 00452</t>
  </si>
  <si>
    <t>รถ จยย. ไทเกอร์ โล่ 00453</t>
  </si>
  <si>
    <t>รถ จยย. ไทเกอร์ โล่ 00454</t>
  </si>
  <si>
    <t>รถ จยย. ไทเกอร์ โล่ 00455</t>
  </si>
  <si>
    <t>รถ จยย. ไทเกอร์ โล่ 00456</t>
  </si>
  <si>
    <t>รถ จยย. ไทเกอร์ โล่ 00470</t>
  </si>
  <si>
    <t>รถ จยย. ไทเกอร์ โล่ 00471</t>
  </si>
  <si>
    <t>รถ จยย. ไทเกอร์ โล่ 00472</t>
  </si>
  <si>
    <t>รถ จยย. ไทเกอร์ โล่ 00473</t>
  </si>
  <si>
    <t>รถ จยย. ไทเกอร์ โล่ 00474</t>
  </si>
  <si>
    <t>รถ จยย. ไทเกอร์ โล่ 00475</t>
  </si>
  <si>
    <t>รถ จยย. ไทเกอร์ โล่ 00476</t>
  </si>
  <si>
    <t>รถ จยย. ไทเกอร์ โล่ 00477</t>
  </si>
  <si>
    <t>รถ จยย. ไทเกอร์ โล่ 00478</t>
  </si>
  <si>
    <t>รถ จยย. ไทเกอร์ โล่ 00479</t>
  </si>
  <si>
    <t>รถ จยย. ไทเกอร์ โล่ 00480</t>
  </si>
  <si>
    <t>รถ จยย. ไทเกอร์ โล่ 00481</t>
  </si>
  <si>
    <t>รถ จยย. ไทเกอร์ โล่ 00482</t>
  </si>
  <si>
    <t>รถ จยย. ไทเกอร์ โล่ 00483</t>
  </si>
  <si>
    <t>รถ จยย. ไทเกอร์ โล่ 00484</t>
  </si>
  <si>
    <t>รถ จยย. ไทเกอร์ โล่ 00485</t>
  </si>
  <si>
    <t>รถ จยย. ไทเกอร์ โล่ 00486</t>
  </si>
  <si>
    <t>รถ จยย. ไทเกอร์ โล่ 00487</t>
  </si>
  <si>
    <t>รถ จยย. ไทเกอร์ โล่ 00488</t>
  </si>
  <si>
    <t>รถ จยย. ไทเกอร์ โล่ 00489</t>
  </si>
  <si>
    <t>รถ จยย. ไทเกอร์ โล่ 00490</t>
  </si>
  <si>
    <t>รถ จยย. ไทเกอร์ โล่ 00491</t>
  </si>
  <si>
    <t>รถ จยย. ไทเกอร์ โล่ 00492</t>
  </si>
  <si>
    <t>รถ จยย. ไทเกอร์ โล่ 00493</t>
  </si>
  <si>
    <t>รถ จยย. ไทเกอร์ โล่ 00494</t>
  </si>
  <si>
    <t>รถ จยย. ไทเกอร์ โล่ 00495</t>
  </si>
  <si>
    <t>รถ จยย. ไทเกอร์ โล่ 00496</t>
  </si>
  <si>
    <t>รถ จยย. ไทเกอร์ โล่ 00497</t>
  </si>
  <si>
    <t>รถ จยย. ไทเกอร์ โล่ 00498</t>
  </si>
  <si>
    <t>รถ จยย. ไทเกอร์ โล่ 00499</t>
  </si>
  <si>
    <t>รถ จยย. ไทเกอร์ โล่ 00500</t>
  </si>
  <si>
    <t>รถ จยย. ไทเกอร์ โล่ 00501</t>
  </si>
  <si>
    <t>รถ จยย. ไทเกอร์ โล่ 00502</t>
  </si>
  <si>
    <t>รถ จยย. ไทเกอร์ โล่ 00503</t>
  </si>
  <si>
    <t>รถ จยย. ไทเกอร์ โล่ 00504</t>
  </si>
  <si>
    <t>รถ จยย. ไทเกอร์ โล่ 00505</t>
  </si>
  <si>
    <t>รถ จยย. ไทเกอร์ โล่ 00506</t>
  </si>
  <si>
    <t>รถ จยย. ไทเกอร์ โล่ 00507</t>
  </si>
  <si>
    <t>รถ จยย. ไทเกอร์ โล่ 00508</t>
  </si>
  <si>
    <t>รถ จยย. ไทเกอร์ โล่ 00509</t>
  </si>
  <si>
    <t>รถ จยย. ไทเกอร์ โล่ 00510</t>
  </si>
  <si>
    <t>รถ จยย. ไทเกอร์ โล่ 00511</t>
  </si>
  <si>
    <t>รถ จยย. ไทเกอร์ โล่ 00512</t>
  </si>
  <si>
    <t>รถ จยย. ไทเกอร์ โล่ 00513</t>
  </si>
  <si>
    <t>รถ จยย. ไทเกอร์ โล่ 00514</t>
  </si>
  <si>
    <t>รถ จยย. ไทเกอร์ โล่ 00515</t>
  </si>
  <si>
    <t>รถ จยย. ไทเกอร์ โล่ 00516</t>
  </si>
  <si>
    <t>รถ จยย. ไทเกอร์ โล่ 00517</t>
  </si>
  <si>
    <t>รถ จยย. ไทเกอร์ โล่ 00518</t>
  </si>
  <si>
    <t>รถ จยย. ไทเกอร์ โล่ 00519</t>
  </si>
  <si>
    <t>รถ จยย. ไทเกอร์ โล่ 00520</t>
  </si>
  <si>
    <t>รถ จยย. ไทเกอร์ โล่ 00521</t>
  </si>
  <si>
    <t>รถ จยย. ไทเกอร์ โล่ 00522</t>
  </si>
  <si>
    <t>รถ จยย. ไทเกอร์ โล่ 00523</t>
  </si>
  <si>
    <t>รถ จยย. ไทเกอร์ โล่ 00524</t>
  </si>
  <si>
    <t>รถ จยย. ไทเกอร์ โล่ 00525</t>
  </si>
  <si>
    <t>รถ จยย. ไทเกอร์ โล่ 00526</t>
  </si>
  <si>
    <t>รถ จยย. ไทเกอร์ โล่ 00527</t>
  </si>
  <si>
    <t>รถ จยย. ไทเกอร์ โล่ 00528</t>
  </si>
  <si>
    <t>รถ จยย. ไทเกอร์ โล่ 00529</t>
  </si>
  <si>
    <t>รถ จยย. ไทเกอร์ โล่ 00530</t>
  </si>
  <si>
    <t>รถ จยย. ไทเกอร์ โล่ 00531</t>
  </si>
  <si>
    <t>รถ จยย. ไทเกอร์ โล่ 00532</t>
  </si>
  <si>
    <t>รถ จยย. ไทเกอร์ โล่ 00533</t>
  </si>
  <si>
    <t>รถ จยย. ไทเกอร์ โล่ 00534</t>
  </si>
  <si>
    <t>รถ จยย. ไทเกอร์ โล่ 00535</t>
  </si>
  <si>
    <t>รถ จยย. ไทเกอร์ โล่ 00536</t>
  </si>
  <si>
    <t>รถ จยย. ไทเกอร์ โล่ 00537</t>
  </si>
  <si>
    <t>รถ จยย. ไทเกอร์ โล่ 00538</t>
  </si>
  <si>
    <t>รถ จยย. ไทเกอร์ โล่ 00539</t>
  </si>
  <si>
    <t>รถ จยย. ไทเกอร์ โล่ 00540</t>
  </si>
  <si>
    <t>รถ จยย. ไทเกอร์ โล่ 00541</t>
  </si>
  <si>
    <t>รถ จยย. ไทเกอร์ โล่ 00542</t>
  </si>
  <si>
    <t>รถ จยย. ไทเกอร์ โล่ 00543</t>
  </si>
  <si>
    <t>รถ จยย. ไทเกอร์ โล่ 00544</t>
  </si>
  <si>
    <t>รถ จยย. ไทเกอร์ โล่ 00545</t>
  </si>
  <si>
    <t>รถ จยย. ไทเกอร์ โล่ 00546</t>
  </si>
  <si>
    <t>รถ จยย. ไทเกอร์ โล่ 00547</t>
  </si>
  <si>
    <t>รถ จยย. ไทเกอร์ โล่ 00548</t>
  </si>
  <si>
    <t>รถ จยย. ไทเกอร์ โล่ 00549</t>
  </si>
  <si>
    <t>รถ จยย. ไทเกอร์ โล่ 00550</t>
  </si>
  <si>
    <t>รถ จยย. ไทเกอร์ โล่ 00551</t>
  </si>
  <si>
    <t>รถ จยย. ไทเกอร์ โล่ 00552</t>
  </si>
  <si>
    <t>รถ จยย. ไทเกอร์ โล่ 00553</t>
  </si>
  <si>
    <t>รถ จยย. ไทเกอร์ โล่ 00554</t>
  </si>
  <si>
    <t>รถ จยย. ไทเกอร์ โล่ 00555</t>
  </si>
  <si>
    <t>รถ จยย. ไทเกอร์ โล่ 00556</t>
  </si>
  <si>
    <t>รถ จยย. ไทเกอร์ โล่ 00557</t>
  </si>
  <si>
    <t>รถ จยย. ไทเกอร์ โล่ 00558</t>
  </si>
  <si>
    <t>รถ จยย. ไทเกอร์ โล่ 00559</t>
  </si>
  <si>
    <t>รถ จยย. ไทเกอร์ โล่ 00560</t>
  </si>
  <si>
    <t>รถ จยย. ไทเกอร์ โล่ 00561</t>
  </si>
  <si>
    <t>รถ จยย. ไทเกอร์ โล่ 00562</t>
  </si>
  <si>
    <t>รถ จยย. ไทเกอร์ โล่ 00563</t>
  </si>
  <si>
    <t>รถ จยย. ไทเกอร์ โล่ 00564</t>
  </si>
  <si>
    <t>รถ จยย. ไทเกอร์ โล่ 00565</t>
  </si>
  <si>
    <t>รถ จยย. ไทเกอร์ โล่ 00566</t>
  </si>
  <si>
    <t>รถ จยย. ไทเกอร์ โล่ 00567</t>
  </si>
  <si>
    <t>รถ จยย. ไทเกอร์ โล่ 00568</t>
  </si>
  <si>
    <t>รถ จยย. ไทเกอร์ โล่ 00569</t>
  </si>
  <si>
    <t>รถ จยย. ไทเกอร์ โล่ 00570</t>
  </si>
  <si>
    <t>รถ จยย. ไทเกอร์ โล่ 00571</t>
  </si>
  <si>
    <t>รถ จยย. ไทเกอร์ โล่ 00572</t>
  </si>
  <si>
    <t>รถ จยย. ไทเกอร์ โล่ 00573</t>
  </si>
  <si>
    <t>รถ จยย. ไทเกอร์ โล่ 00574</t>
  </si>
  <si>
    <t>รถ จยย. ไทเกอร์ โล่ 00575</t>
  </si>
  <si>
    <t>รถ จยย. ไทเกอร์ โล่ 00576</t>
  </si>
  <si>
    <t>รถ จยย. ไทเกอร์ โล่ 00577</t>
  </si>
  <si>
    <t>รถ จยย. ไทเกอร์ โล่ 00578</t>
  </si>
  <si>
    <t>รถ จยย. ไทเกอร์ โล่ 00579</t>
  </si>
  <si>
    <t>รถ จยย. ไทเกอร์ โล่ 00580</t>
  </si>
  <si>
    <t>รถ จยย. ไทเกอร์ โล่ 00581</t>
  </si>
  <si>
    <t>รถ จยย. ไทเกอร์ โล่ 00582</t>
  </si>
  <si>
    <t>รถ จยย. ไทเกอร์ โล่ 00583</t>
  </si>
  <si>
    <t>รถ จยย. ไทเกอร์ โล่ 00584</t>
  </si>
  <si>
    <t>รถ จยย. ไทเกอร์ โล่ 00585</t>
  </si>
  <si>
    <t>รถ จยย. ไทเกอร์ โล่ 00586</t>
  </si>
  <si>
    <t>รถ จยย. ไทเกอร์ โล่ 00587</t>
  </si>
  <si>
    <t>รถ จยย. ไทเกอร์ โล่ 00588</t>
  </si>
  <si>
    <t>รถ จยย. ไทเกอร์ โล่ 00589</t>
  </si>
  <si>
    <t>รถ จยย. ไทเกอร์ โล่ 00590</t>
  </si>
  <si>
    <t>รถ จยย. ไทเกอร์ โล่ 00591</t>
  </si>
  <si>
    <t>รถ จยย. ไทเกอร์ โล่ 00592</t>
  </si>
  <si>
    <t>รถ จยย. ไทเกอร์ โล่ 00593</t>
  </si>
  <si>
    <t>รถ จยย. ไทเกอร์ โล่ 00594</t>
  </si>
  <si>
    <t>รถ จยย. ไทเกอร์ โล่ 00595</t>
  </si>
  <si>
    <t>รถ จยย. ไทเกอร์ โล่ 00596</t>
  </si>
  <si>
    <t>รถ จยย. ไทเกอร์ โล่ 00597</t>
  </si>
  <si>
    <t>รถ จยย. ไทเกอร์ โล่ 00598</t>
  </si>
  <si>
    <t>รถ จยย. ไทเกอร์ โล่ 00599</t>
  </si>
  <si>
    <t>รถ จยย. ไทเกอร์ โล่ 00600</t>
  </si>
  <si>
    <t>รถ จยย. ไทเกอร์ โล่ 00602</t>
  </si>
  <si>
    <t>รถ จยย. ไทเกอร์ โล่ 00603</t>
  </si>
  <si>
    <t>รถ จยย. ไทเกอร์ โล่ 00604</t>
  </si>
  <si>
    <t>รถ จยย. ไทเกอร์ โล่ 00605</t>
  </si>
  <si>
    <t>รถ จยย. ไทเกอร์ โล่ 00606</t>
  </si>
  <si>
    <t>รถ จยย. ไทเกอร์ โล่ 00607</t>
  </si>
  <si>
    <t>รถ จยย. ไทเกอร์ โล่ 00608</t>
  </si>
  <si>
    <t>รถ จยย. ไทเกอร์ โล่ 00609</t>
  </si>
  <si>
    <t>รถ จยย. ไทเกอร์ โล่ 00610</t>
  </si>
  <si>
    <t>รถ จยย. ไทเกอร์ โล่ 00611</t>
  </si>
  <si>
    <t>รถ จยย. ไทเกอร์ โล่ 00612</t>
  </si>
  <si>
    <t>รถ จยย. ไทเกอร์ โล่ 00613</t>
  </si>
  <si>
    <t>รถ จยย. ไทเกอร์ โล่ 00614</t>
  </si>
  <si>
    <t>รถ จยย. ไทเกอร์ โล่ 00615</t>
  </si>
  <si>
    <t>รถ จยย. ไทเกอร์ โล่ 00616</t>
  </si>
  <si>
    <t>รถ จยย. ไทเกอร์ โล่ 00617</t>
  </si>
  <si>
    <t>รถ จยย. ไทเกอร์ โล่ 00618</t>
  </si>
  <si>
    <t>รถ จยย. ไทเกอร์ โล่ 00619</t>
  </si>
  <si>
    <t>รถ จยย. ไทเกอร์ โล่ 00620</t>
  </si>
  <si>
    <t>รถ จยย. ไทเกอร์ โล่ 00621</t>
  </si>
  <si>
    <t>รถ จยย. ไทเกอร์ โล่ 00622</t>
  </si>
  <si>
    <t>รถ จยย. ไทเกอร์ โล่ 00623</t>
  </si>
  <si>
    <t>รถ จยย. ไทเกอร์ โล่ 00624</t>
  </si>
  <si>
    <t>รถ จยย. ไทเกอร์ โล่ 00625</t>
  </si>
  <si>
    <t>รถ จยย. ไทเกอร์ โล่ 00626</t>
  </si>
  <si>
    <t>รถ จยย. ไทเกอร์ โล่ 00627</t>
  </si>
  <si>
    <t>รถ จยย. ไทเกอร์ โล่ 00628</t>
  </si>
  <si>
    <t>รถ จยย. ไทเกอร์ โล่ 00629</t>
  </si>
  <si>
    <t>รถ จยย. ไทเกอร์ โล่ 00630</t>
  </si>
  <si>
    <t>รถ จยย. ไทเกอร์ โล่ 00631</t>
  </si>
  <si>
    <t>รถ จยย. ไทเกอร์ โล่ 00632</t>
  </si>
  <si>
    <t>รถ จยย. ไทเกอร์ โล่ 00633</t>
  </si>
  <si>
    <t>รถ จยย. ไทเกอร์ โล่ 00634</t>
  </si>
  <si>
    <t>รถ จยย. ไทเกอร์ โล่ 00635</t>
  </si>
  <si>
    <t>รถ จยย. ไทเกอร์ โล่ 00636</t>
  </si>
  <si>
    <t>รถ จยย. ไทเกอร์ โล่ 00637</t>
  </si>
  <si>
    <t>รถ จยย. ไทเกอร์ โล่ 00638</t>
  </si>
  <si>
    <t>รถ จยย. ไทเกอร์ โล่ 00639</t>
  </si>
  <si>
    <t>รถ จยย. ไทเกอร์ โล่ 00640</t>
  </si>
  <si>
    <t>รถ จยย. ไทเกอร์ โล่ 00641</t>
  </si>
  <si>
    <t>รถ จยย. ไทเกอร์ โล่ 00642</t>
  </si>
  <si>
    <t>รถ จยย. ไทเกอร์ โล่ 00643</t>
  </si>
  <si>
    <t>รถ จยย. ไทเกอร์ โล่ 00644</t>
  </si>
  <si>
    <t>รถ จยย. ไทเกอร์ โล่ 00645</t>
  </si>
  <si>
    <t>รถ จยย. ไทเกอร์ โล่ 00646</t>
  </si>
  <si>
    <t>รถ จยย. ไทเกอร์ โล่ 00647</t>
  </si>
  <si>
    <t>รถ จยย. ไทเกอร์ โล่ 00648</t>
  </si>
  <si>
    <t>รถ จยย. ไทเกอร์ โล่ 00649</t>
  </si>
  <si>
    <t>รถ จยย. ไทเกอร์ โล่ 00650</t>
  </si>
  <si>
    <t>รถ จยย. ไทเกอร์ โล่ 00651</t>
  </si>
  <si>
    <t>รถ จยย. ไทเกอร์ โล่ 00652</t>
  </si>
  <si>
    <t>รถ จยย. ไทเกอร์ โล่ 00653</t>
  </si>
  <si>
    <t>รถ จยย. ไทเกอร์ โล่ 00654</t>
  </si>
  <si>
    <t>รถ จยย. ไทเกอร์ โล่ 00655</t>
  </si>
  <si>
    <t>รถ จยย. ไทเกอร์ โล่ 00656</t>
  </si>
  <si>
    <t>รถ จยย. ไทเกอร์ โล่ 00657</t>
  </si>
  <si>
    <t>รถ จยย. ไทเกอร์ โล่ 00658</t>
  </si>
  <si>
    <t>รถ จยย. ไทเกอร์ โล่ 00659</t>
  </si>
  <si>
    <t>รถ จยย. ไทเกอร์ โล่ 00660</t>
  </si>
  <si>
    <t>รถ จยย. ไทเกอร์ โล่ 00661</t>
  </si>
  <si>
    <t>รถ จยย. ไทเกอร์ โล่ 00662</t>
  </si>
  <si>
    <t>รถ จยย. ไทเกอร์ โล่ 00665</t>
  </si>
  <si>
    <t>รถ จยย. ไทเกอร์ โล่ 00667</t>
  </si>
  <si>
    <t>รถ จยย. ไทเกอร์ โล่ 00668</t>
  </si>
  <si>
    <t>รถ จยย. ไทเกอร์ โล่ 00669</t>
  </si>
  <si>
    <t>รถ จยย. ไทเกอร์ โล่ 00670</t>
  </si>
  <si>
    <t>รถ จยย.งานจราจร ขนาด 150ซีซี ยามาฮ่า รุ่นNMAXงวด2</t>
  </si>
  <si>
    <t>รถตู้ ขนาด 15ที่นั่ง NISSAN รุ่น NV 350 URVAN งวด4</t>
  </si>
  <si>
    <t>รถยนต์นั่ง TOYOTA รุ่น NEW ALTIS 1.6G COROLLA</t>
  </si>
  <si>
    <t>รถ จยย.งานสืบสวน 120 ซีซี ยามาฮ่า รุ่น GT125 งวด 3</t>
  </si>
  <si>
    <t>รถ จยย.งานสืบสวนขนาด 140 ซีซี ฮอนด้าCBR150R งวด10</t>
  </si>
  <si>
    <t>รถ จยย.งานสืบสวนขนาด250ซีซี ฮอนด้าCBR300R งวด12</t>
  </si>
  <si>
    <t>รถตู้ ขนาด 15 ที่นั้ง NISSAN รุ่น NV350URVAN งวด 3</t>
  </si>
  <si>
    <t>รถยนต์บรรทุก(ดีเซล)ดับเบิ้ลแคป,โตโยต้า,HILUX REVO</t>
  </si>
  <si>
    <t>รถยนต์บรรทุกอเนกประสงค์ ISUZU NRP75KXXXS</t>
  </si>
  <si>
    <t>รถจยย.งานสายตรวจ250ซีซี ฮอนด้าCBR300RAF(4TH)งวด25</t>
  </si>
  <si>
    <t>รถ จยย.งานจราจร 150 ซีซี ยามาฮ่า รุ่น NMAX งวด8</t>
  </si>
  <si>
    <t>รถยกพร้อมอุปกรณ์ ISUZU รุ่น NMR85EXXXS งวดที่ 1</t>
  </si>
  <si>
    <t>รถจยย.งานจราจร ขนาด 150ซีซี ยามาฮ่า รุ่น NMAXงวด2</t>
  </si>
  <si>
    <t>รถจยย.จราจร ขนาด 150 ซีซี ยามาฮ่า รุ่นNMAX งวด2</t>
  </si>
  <si>
    <t>รถจยย.งานจราจร ขนาด 150ซีซี ยามาฮ่า รุ่นNMAX งวด2</t>
  </si>
  <si>
    <t>รถจยย.งานจราจร ขนาด 150 ซีซี ยามาฮ่า รุ่น NMAXงวด2</t>
  </si>
  <si>
    <t>รถจยย.งานจราจร ขนาด 150 ซ๊ซี ยามาฮ่า รุ่นNMAX งวด2</t>
  </si>
  <si>
    <t>รถจยย.งานจราจร ขนาด150ซีซียามาฮ่า รุ่น NMAXงวด2</t>
  </si>
  <si>
    <t>รถจักรยานยนต์ ซูซูกิ โล่ 11589 (สภ.บางแก้ว)</t>
  </si>
  <si>
    <t>รถจักรยานยนต์ ซูซูกิ โล่ 11591 (สภ.สำโรงใต้)</t>
  </si>
  <si>
    <t>รถจักรยานยนต์ ซูซูกิ โล่ 11592 (สภ.บางปู)</t>
  </si>
  <si>
    <t>รถยนต์บรรทุก (ดีเซล) TOYOTA รุ่น HILUX REVO งวด 7</t>
  </si>
  <si>
    <t>รถยนต์บรรทุก (ดีเซล) ISUZU,Cab4 1.9 Ddi L DA งวด 7</t>
  </si>
  <si>
    <t>หน่วยเบิกจ่ายศูนย์พิสูจน์หลักฐาน 7 (2500700413)</t>
  </si>
  <si>
    <t>100000009939</t>
  </si>
  <si>
    <t>รถยนต์กระบะ</t>
  </si>
  <si>
    <t>100000009940</t>
  </si>
  <si>
    <t>รถยนต์นั่งเกิน  7 คน (รถโดยสาร)</t>
  </si>
  <si>
    <t>100000009941</t>
  </si>
  <si>
    <t>รวมหน่วยเบิกจ่ายศูนย์พิสูจน์หลักฐาน 7  จำนวน 3 คัน</t>
  </si>
  <si>
    <t>หน่วยเบิกจ่ายตำรวจภูธรภาค 2  (2500700661)</t>
  </si>
  <si>
    <t>รถจักรยานยนต์ ยี่ห้อ ซูซูกิ</t>
  </si>
  <si>
    <t>รวมหน่วยเบิกจ่ายตำรวจภูธรภาค 2   จำนวน 1 คัน</t>
  </si>
  <si>
    <t>100000073835</t>
  </si>
  <si>
    <t>รถยนต์(ดีเซล)ขนาด 1 ตันขับเคลื่อน 2 ล้อ</t>
  </si>
  <si>
    <t>100000294871</t>
  </si>
  <si>
    <t>รถ จยย. ไทเกอร์ โล่ 45918</t>
  </si>
  <si>
    <t>100000447809</t>
  </si>
  <si>
    <t>รถตู้ขนาด 15 ที่นั่ง NISSAN รุ่น NV 350 URVANงวด10</t>
  </si>
  <si>
    <t>100000449199</t>
  </si>
  <si>
    <t>รถยนบรรทุกอเนกประสงค์ ISUZU NPR75KXXXS</t>
  </si>
  <si>
    <t>100000449206</t>
  </si>
  <si>
    <t>รถยกพร้อมอุปกรณ์ ISUZU รุ่น NMR85EXXXS</t>
  </si>
  <si>
    <t>100000449306</t>
  </si>
  <si>
    <t>รถยนต์งานจราจร TOYOTA HILUX REVO C-CAB 4*2</t>
  </si>
  <si>
    <t>100000449307</t>
  </si>
  <si>
    <t>100000449308</t>
  </si>
  <si>
    <t>100000449309</t>
  </si>
  <si>
    <t>100000449310</t>
  </si>
  <si>
    <t>100000449311</t>
  </si>
  <si>
    <t>100000449312</t>
  </si>
  <si>
    <t>100000449313</t>
  </si>
  <si>
    <t>100000449314</t>
  </si>
  <si>
    <t>100000449315</t>
  </si>
  <si>
    <t>100000450495</t>
  </si>
  <si>
    <t>รถยนต์นั่ง toyota รุ่น new altis 1.6g corolla งวด6</t>
  </si>
  <si>
    <t>100000450496</t>
  </si>
  <si>
    <t>100000451570</t>
  </si>
  <si>
    <t>รถจักรยานยนต์งานสืบสวน 120 cc ยามาฮ่า รุ่น gt125</t>
  </si>
  <si>
    <t>100000451572</t>
  </si>
  <si>
    <t>100000451573</t>
  </si>
  <si>
    <t>100000451574</t>
  </si>
  <si>
    <t>100000451576</t>
  </si>
  <si>
    <t>100000451577</t>
  </si>
  <si>
    <t>100000451578</t>
  </si>
  <si>
    <t>100000451579</t>
  </si>
  <si>
    <t>100000451580</t>
  </si>
  <si>
    <t>100000451581</t>
  </si>
  <si>
    <t>100000451582</t>
  </si>
  <si>
    <t>100000451583</t>
  </si>
  <si>
    <t>100000451584</t>
  </si>
  <si>
    <t>100000451586</t>
  </si>
  <si>
    <t>100000451587</t>
  </si>
  <si>
    <t>100000451588</t>
  </si>
  <si>
    <t>100000451589</t>
  </si>
  <si>
    <t>100000451590</t>
  </si>
  <si>
    <t>100000451592</t>
  </si>
  <si>
    <t>100000451593</t>
  </si>
  <si>
    <t>100000451596</t>
  </si>
  <si>
    <t>100000452175</t>
  </si>
  <si>
    <t>รถยนต์บรรทุก toyota hilux double cab 4*4 งวดที่ 7</t>
  </si>
  <si>
    <t>100000459499</t>
  </si>
  <si>
    <t>รถ จยย.สายตรวจ ขนาด 250 ซีซี ฮอนด้า CBR300RAF</t>
  </si>
  <si>
    <t>100000459500</t>
  </si>
  <si>
    <t>100000459501</t>
  </si>
  <si>
    <t>100000459502</t>
  </si>
  <si>
    <t>100000459503</t>
  </si>
  <si>
    <t>100000459504</t>
  </si>
  <si>
    <t>100000459505</t>
  </si>
  <si>
    <t>100000459506</t>
  </si>
  <si>
    <t>100000459507</t>
  </si>
  <si>
    <t>100000459508</t>
  </si>
  <si>
    <t>100000459509</t>
  </si>
  <si>
    <t>100000459510</t>
  </si>
  <si>
    <t>100000459511</t>
  </si>
  <si>
    <t>100000459512</t>
  </si>
  <si>
    <t>100000459513</t>
  </si>
  <si>
    <t>100000459514</t>
  </si>
  <si>
    <t>100000459515</t>
  </si>
  <si>
    <t>100000459516</t>
  </si>
  <si>
    <t>100000459517</t>
  </si>
  <si>
    <t>100000459518</t>
  </si>
  <si>
    <t>100000459519</t>
  </si>
  <si>
    <t>100000459520</t>
  </si>
  <si>
    <t>100000459521</t>
  </si>
  <si>
    <t>100000459522</t>
  </si>
  <si>
    <t>100000459523</t>
  </si>
  <si>
    <t>100000459524</t>
  </si>
  <si>
    <t>100000459525</t>
  </si>
  <si>
    <t>100000459526</t>
  </si>
  <si>
    <t>100000459527</t>
  </si>
  <si>
    <t>100000459528</t>
  </si>
  <si>
    <t>100000459529</t>
  </si>
  <si>
    <t>100000459530</t>
  </si>
  <si>
    <t>100000459531</t>
  </si>
  <si>
    <t>100000459532</t>
  </si>
  <si>
    <t>100000459533</t>
  </si>
  <si>
    <t>100000459534</t>
  </si>
  <si>
    <t>100000459535</t>
  </si>
  <si>
    <t>100000459536</t>
  </si>
  <si>
    <t>100000459537</t>
  </si>
  <si>
    <t>100000459538</t>
  </si>
  <si>
    <t>100000459858</t>
  </si>
  <si>
    <t>รถ จยย.งานสืบสวน ขนาด 140 ซีซี ฮอนด้า CBR150R</t>
  </si>
  <si>
    <t>100000459859</t>
  </si>
  <si>
    <t>100000459860</t>
  </si>
  <si>
    <t>100000459861</t>
  </si>
  <si>
    <t>100000459862</t>
  </si>
  <si>
    <t>100000459863</t>
  </si>
  <si>
    <t>100000459864</t>
  </si>
  <si>
    <t>100000459865</t>
  </si>
  <si>
    <t>100000459866</t>
  </si>
  <si>
    <t>100000459867</t>
  </si>
  <si>
    <t>100000459868</t>
  </si>
  <si>
    <t>100000459869</t>
  </si>
  <si>
    <t>100000459870</t>
  </si>
  <si>
    <t>100000459871</t>
  </si>
  <si>
    <t>100000459977</t>
  </si>
  <si>
    <t>รถ จยย.งานสืบสวน ขนาด 250 ซีซี ฮอนด้า CBR300R</t>
  </si>
  <si>
    <t>100000459978</t>
  </si>
  <si>
    <t>100000459979</t>
  </si>
  <si>
    <t>100000459980</t>
  </si>
  <si>
    <t>100000459981</t>
  </si>
  <si>
    <t>100000459982</t>
  </si>
  <si>
    <t>100000459983</t>
  </si>
  <si>
    <t>100000459984</t>
  </si>
  <si>
    <t>100000459985</t>
  </si>
  <si>
    <t>100000459986</t>
  </si>
  <si>
    <t>100000459987</t>
  </si>
  <si>
    <t>100000459988</t>
  </si>
  <si>
    <t>100000459989</t>
  </si>
  <si>
    <t>100000459990</t>
  </si>
  <si>
    <t>100000459991</t>
  </si>
  <si>
    <t>100000459992</t>
  </si>
  <si>
    <t>100000459993</t>
  </si>
  <si>
    <t>100000459994</t>
  </si>
  <si>
    <t>100000459995</t>
  </si>
  <si>
    <t>100000459996</t>
  </si>
  <si>
    <t>100000459997</t>
  </si>
  <si>
    <t>100000459998</t>
  </si>
  <si>
    <t>100000459999</t>
  </si>
  <si>
    <t>100000460000</t>
  </si>
  <si>
    <t>100000460001</t>
  </si>
  <si>
    <t>100000460274</t>
  </si>
  <si>
    <t>รถ จยย.งานจราจร ขนาด 150 ซีซี ยามาฮ่า รุ่น NMAX</t>
  </si>
  <si>
    <t>100000460275</t>
  </si>
  <si>
    <t>100000460276</t>
  </si>
  <si>
    <t>100000460277</t>
  </si>
  <si>
    <t>100000460278</t>
  </si>
  <si>
    <t>100000460279</t>
  </si>
  <si>
    <t>100000460280</t>
  </si>
  <si>
    <t>100000460281</t>
  </si>
  <si>
    <t>100000460282</t>
  </si>
  <si>
    <t>100000460283</t>
  </si>
  <si>
    <t>100000460284</t>
  </si>
  <si>
    <t>100000460285</t>
  </si>
  <si>
    <t>100000460286</t>
  </si>
  <si>
    <t>100000460287</t>
  </si>
  <si>
    <t>100000460288</t>
  </si>
  <si>
    <t>100000460289</t>
  </si>
  <si>
    <t>100000460290</t>
  </si>
  <si>
    <t>100000460291</t>
  </si>
  <si>
    <t>100000460292</t>
  </si>
  <si>
    <t>100000460293</t>
  </si>
  <si>
    <t>100000460294</t>
  </si>
  <si>
    <t>100000460318</t>
  </si>
  <si>
    <t>รถบรรทุก (ดีเซล) ดับเบิ้ลแคป TOYOTA HILUX REVO</t>
  </si>
  <si>
    <t>100000559750</t>
  </si>
  <si>
    <t>รถจักรยานยนต์ทดแทน ขนาด 120 ซีซี</t>
  </si>
  <si>
    <t>100000559751</t>
  </si>
  <si>
    <t>100000559752</t>
  </si>
  <si>
    <t>100000559753</t>
  </si>
  <si>
    <t>100000559754</t>
  </si>
  <si>
    <t>100000559755</t>
  </si>
  <si>
    <t>100000559756</t>
  </si>
  <si>
    <t>100000559757</t>
  </si>
  <si>
    <t>100000559758</t>
  </si>
  <si>
    <t>100000559759</t>
  </si>
  <si>
    <t>100000559760</t>
  </si>
  <si>
    <t>100000559761</t>
  </si>
  <si>
    <t>100000559762</t>
  </si>
  <si>
    <t>100000559763</t>
  </si>
  <si>
    <t>100000559764</t>
  </si>
  <si>
    <t>100000559765</t>
  </si>
  <si>
    <t>100000559766</t>
  </si>
  <si>
    <t>100000559767</t>
  </si>
  <si>
    <t>100000559768</t>
  </si>
  <si>
    <t>100000559769</t>
  </si>
  <si>
    <t>100000559770</t>
  </si>
  <si>
    <t>100000559771</t>
  </si>
  <si>
    <t>100000593902</t>
  </si>
  <si>
    <t>รถยนต์ วันที่ได้มา 21 ม.ค. 2544</t>
  </si>
  <si>
    <t>100000593903</t>
  </si>
  <si>
    <t>100000680680</t>
  </si>
  <si>
    <t>รถยนต์บรรทุก(ดีเซล) ISUZU รุ่น CAB 4 1.9 Ddi</t>
  </si>
  <si>
    <t>100000680681</t>
  </si>
  <si>
    <t>100000680749</t>
  </si>
  <si>
    <t>รถยนต์บรรทุก(ดีเซล) ISUZU รุ่น CAB 4 1.9 Ddi L DA</t>
  </si>
  <si>
    <t>100000680750</t>
  </si>
  <si>
    <t>100000680751</t>
  </si>
  <si>
    <t>100000680752</t>
  </si>
  <si>
    <t>100000682067</t>
  </si>
  <si>
    <t>รถยนต์นั่งตรวจการณ์ THAIRUNG รุ่น TR TRANSFORMER</t>
  </si>
  <si>
    <t>100000738624</t>
  </si>
  <si>
    <t>รถยนต์บรรทุก TOYOTA HILUX REVO SMART</t>
  </si>
  <si>
    <t>100000738625</t>
  </si>
  <si>
    <t>100000738626</t>
  </si>
  <si>
    <t>100000738627</t>
  </si>
  <si>
    <t>รวมหน่วยเบิกจ่ายตำรวจภูธรจังหวัดระนอง จำนวน 175 คัน</t>
  </si>
  <si>
    <t>หน่วยเบิกจ่ายกองบังคับการตำรวจนครบาล 2 (2500700512)</t>
  </si>
  <si>
    <t>100000265608</t>
  </si>
  <si>
    <t>รถ จยย. ไทเกอร์ โล่ 58454</t>
  </si>
  <si>
    <t>100000265609</t>
  </si>
  <si>
    <t>รถ จยย. ไทเกอร์ โล่ 58457</t>
  </si>
  <si>
    <t>100000265610</t>
  </si>
  <si>
    <t>รถ จยย. ไทเกอร์ โล่ 58458</t>
  </si>
  <si>
    <t>100000265611</t>
  </si>
  <si>
    <t>รถ จยย. ไทเกอร์ โล่ 58459</t>
  </si>
  <si>
    <t>100000265612</t>
  </si>
  <si>
    <t>รถ จยย. ไทเกอร์ โล่ 58460</t>
  </si>
  <si>
    <t>100000265613</t>
  </si>
  <si>
    <t>รถ จยย. ไทเกอร์ โล่ 58461</t>
  </si>
  <si>
    <t>100000265614</t>
  </si>
  <si>
    <t>รถ จยย. ไทเกอร์ โล่ 58462</t>
  </si>
  <si>
    <t>100000265615</t>
  </si>
  <si>
    <t>รถ จยย. ไทเกอร์ โล่ 58463</t>
  </si>
  <si>
    <t>100000265616</t>
  </si>
  <si>
    <t>รถ จยย. ไทเกอร์ โล่ 58465</t>
  </si>
  <si>
    <t>100000265617</t>
  </si>
  <si>
    <t>รถ จยย. ไทเกอร์ โล่ 58466</t>
  </si>
  <si>
    <t>100000265618</t>
  </si>
  <si>
    <t>รถ จยย. ไทเกอร์ โล่ 58467</t>
  </si>
  <si>
    <t>100000265619</t>
  </si>
  <si>
    <t>รถ จยย. ไทเกอร์ โล่ 58468</t>
  </si>
  <si>
    <t>100000265620</t>
  </si>
  <si>
    <t>รถ จยย. ไทเกอร์ โล่ 58472</t>
  </si>
  <si>
    <t>100000265621</t>
  </si>
  <si>
    <t>รถ จยย. ไทเกอร์ โล่ 58473</t>
  </si>
  <si>
    <t>100000265622</t>
  </si>
  <si>
    <t>รถ จยย. ไทเกอร์ โล่ 58476</t>
  </si>
  <si>
    <t>100000265623</t>
  </si>
  <si>
    <t>รถ จยย. ไทเกอร์ โล่ 58477</t>
  </si>
  <si>
    <t>100000265624</t>
  </si>
  <si>
    <t>รถ จยย. ไทเกอร์ โล่ 58479</t>
  </si>
  <si>
    <t>100000265625</t>
  </si>
  <si>
    <t>รถ จยย. ไทเกอร์ โล่ 58480</t>
  </si>
  <si>
    <t>100000265626</t>
  </si>
  <si>
    <t>รถ จยย. ไทเกอร์ โล่ 58483</t>
  </si>
  <si>
    <t>100000265627</t>
  </si>
  <si>
    <t>รถ จยย. ไทเกอร์ โล่ 58484</t>
  </si>
  <si>
    <t>100000265628</t>
  </si>
  <si>
    <t>รถ จยย. ไทเกอร์ โล่ 58485</t>
  </si>
  <si>
    <t>100000265629</t>
  </si>
  <si>
    <t>รถ จยย. ไทเกอร์ โล่ 58486</t>
  </si>
  <si>
    <t>100000265655</t>
  </si>
  <si>
    <t>รถ จยย. ไทเกอร์ โล่ 58425</t>
  </si>
  <si>
    <t>100000265656</t>
  </si>
  <si>
    <t>รถ จยย. ไทเกอร์ โล่ 58426</t>
  </si>
  <si>
    <t>100000265657</t>
  </si>
  <si>
    <t>รถ จยย. ไทเกอร์ โล่ 58427</t>
  </si>
  <si>
    <t>100000265658</t>
  </si>
  <si>
    <t>รถ จยย. ไทเกอร์ โล่ 58428</t>
  </si>
  <si>
    <t>100000265659</t>
  </si>
  <si>
    <t>รถ จยย. ไทเกอร์ โล่ 58429</t>
  </si>
  <si>
    <t>100000265660</t>
  </si>
  <si>
    <t>รถ จยย. ไทเกอร์ โล่ 58430</t>
  </si>
  <si>
    <t>100000265661</t>
  </si>
  <si>
    <t>รถ จยย. ไทเกอร์ โล่ 58431</t>
  </si>
  <si>
    <t>100000265662</t>
  </si>
  <si>
    <t>รถ จยย. ไทเกอร์ โล่ 58432</t>
  </si>
  <si>
    <t>100000265663</t>
  </si>
  <si>
    <t>รถ จยย. ไทเกอร์ โล่ 58433</t>
  </si>
  <si>
    <t>100000265664</t>
  </si>
  <si>
    <t>รถ จยย. ไทเกอร์ โล่ 58434</t>
  </si>
  <si>
    <t>100000265665</t>
  </si>
  <si>
    <t>รถ จยย. ไทเกอร์ โล่ 58435</t>
  </si>
  <si>
    <t>100000265666</t>
  </si>
  <si>
    <t>รถ จยย. ไทเกอร์ โล่ 58436</t>
  </si>
  <si>
    <t>100000265667</t>
  </si>
  <si>
    <t>รถ จยย. ไทเกอร์ โล่ 58437</t>
  </si>
  <si>
    <t>100000265668</t>
  </si>
  <si>
    <t>รถ จยย. ไทเกอร์ โล่ 58438</t>
  </si>
  <si>
    <t>100000265669</t>
  </si>
  <si>
    <t>รถ จยย. ไทเกอร์ โล่ 58439</t>
  </si>
  <si>
    <t>100000265670</t>
  </si>
  <si>
    <t>รถ จยย. ไทเกอร์ โล่ 58440</t>
  </si>
  <si>
    <t>100000265671</t>
  </si>
  <si>
    <t>รถ จยย. ไทเกอร์ โล่ 58441</t>
  </si>
  <si>
    <t>100000265672</t>
  </si>
  <si>
    <t>รถ จยย. ไทเกอร์ โล่ 58442</t>
  </si>
  <si>
    <t>100000265673</t>
  </si>
  <si>
    <t>รถ จยย. ไทเกอร์ โล่ 58443</t>
  </si>
  <si>
    <t>100000265674</t>
  </si>
  <si>
    <t>รถ จยย. ไทเกอร์ โล่ 58444</t>
  </si>
  <si>
    <t>100000265686</t>
  </si>
  <si>
    <t>100000265687</t>
  </si>
  <si>
    <t>100000265688</t>
  </si>
  <si>
    <t>รถ จยย. ไทเกอร์ โล่ 58464</t>
  </si>
  <si>
    <t>100000265689</t>
  </si>
  <si>
    <t>100000265690</t>
  </si>
  <si>
    <t>รถ จยย. ไทเกอร์ โล่ 58469</t>
  </si>
  <si>
    <t>100000265691</t>
  </si>
  <si>
    <t>รถ จยย. ไทเกอร์ โล่ 58470</t>
  </si>
  <si>
    <t>100000265692</t>
  </si>
  <si>
    <t>รถ จยย. ไทเกอร์ โล่ 58471</t>
  </si>
  <si>
    <t>100000265693</t>
  </si>
  <si>
    <t>รถ จยย. ไทเกอร์ โล่ 58474</t>
  </si>
  <si>
    <t>100000265695</t>
  </si>
  <si>
    <t>100000265697</t>
  </si>
  <si>
    <t>100000265698</t>
  </si>
  <si>
    <t>100000265701</t>
  </si>
  <si>
    <t>100000265702</t>
  </si>
  <si>
    <t>100000265703</t>
  </si>
  <si>
    <t>รถ จยย. ไทเกอร์ โล่ 58487</t>
  </si>
  <si>
    <t>100000265729</t>
  </si>
  <si>
    <t>รถ จยย. ไทเกอร์ โล่ 58513</t>
  </si>
  <si>
    <t>100000265730</t>
  </si>
  <si>
    <t>รถ จยย. ไทเกอร์ โล่ 58514</t>
  </si>
  <si>
    <t>100000265811</t>
  </si>
  <si>
    <t>รถ จยย. ไทเกอร์ โล่ 58620</t>
  </si>
  <si>
    <t>100000265812</t>
  </si>
  <si>
    <t>รถ จยย. ไทเกอร์ โล่ 58621</t>
  </si>
  <si>
    <t>100000265813</t>
  </si>
  <si>
    <t>รถ จยย. ไทเกอร์ โล่ 58622</t>
  </si>
  <si>
    <t>100000265814</t>
  </si>
  <si>
    <t>รถ จยย. ไทเกอร์ โล่ 58623</t>
  </si>
  <si>
    <t>100000265815</t>
  </si>
  <si>
    <t>รถ จยย. ไทเกอร์ โล่ 58624</t>
  </si>
  <si>
    <t>100000265816</t>
  </si>
  <si>
    <t>รถ จยย. ไทเกอร์ โล่ 58625</t>
  </si>
  <si>
    <t>100000265817</t>
  </si>
  <si>
    <t>รถ จยย. ไทเกอร์ โล่ 58626</t>
  </si>
  <si>
    <t>100000265818</t>
  </si>
  <si>
    <t>รถ จยย. ไทเกอร์ โล่ 58627</t>
  </si>
  <si>
    <t>100000265819</t>
  </si>
  <si>
    <t>รถ จยย. ไทเกอร์ โล่ 58628</t>
  </si>
  <si>
    <t>100000265820</t>
  </si>
  <si>
    <t>รถ จยย. ไทเกอร์ โล่ 58629</t>
  </si>
  <si>
    <t>100000265821</t>
  </si>
  <si>
    <t>รถ จยย. ไทเกอร์ โล่ 58630</t>
  </si>
  <si>
    <t>100000265822</t>
  </si>
  <si>
    <t>รถ จยย. ไทเกอร์ โล่ 58631</t>
  </si>
  <si>
    <t>100000265823</t>
  </si>
  <si>
    <t>รถ จยย. ไทเกอร์ โล่ 58632</t>
  </si>
  <si>
    <t>100000265824</t>
  </si>
  <si>
    <t>รถ จยย. ไทเกอร์ โล่ 58633</t>
  </si>
  <si>
    <t>100000265825</t>
  </si>
  <si>
    <t>รถ จยย. ไทเกอร์ โล่ 58634</t>
  </si>
  <si>
    <t>100000265826</t>
  </si>
  <si>
    <t>รถ จยย. ไทเกอร์ โล่ 58635</t>
  </si>
  <si>
    <t>100000265827</t>
  </si>
  <si>
    <t>รถ จยย. ไทเกอร์ โล่ 58636</t>
  </si>
  <si>
    <t>100000265828</t>
  </si>
  <si>
    <t>รถ จยย. ไทเกอร์ โล่ 58637</t>
  </si>
  <si>
    <t>100000265829</t>
  </si>
  <si>
    <t>รถ จยย. ไทเกอร์ โล่ 58638</t>
  </si>
  <si>
    <t>100000265830</t>
  </si>
  <si>
    <t>รถ จยย. ไทเกอร์ โล่ 58639</t>
  </si>
  <si>
    <t>100000265831</t>
  </si>
  <si>
    <t>รถ จยย. ไทเกอร์ โล่ 58640</t>
  </si>
  <si>
    <t>100000265832</t>
  </si>
  <si>
    <t>รถ จยย. ไทเกอร์ โล่ 58641</t>
  </si>
  <si>
    <t>100000265833</t>
  </si>
  <si>
    <t>รถ จยย. ไทเกอร์ โล่ 58642</t>
  </si>
  <si>
    <t>100000265834</t>
  </si>
  <si>
    <t>รถ จยย. ไทเกอร์ โล่ 58643</t>
  </si>
  <si>
    <t>100000265835</t>
  </si>
  <si>
    <t>รถ จยย. ไทเกอร์ โล่ 58644</t>
  </si>
  <si>
    <t>100000265836</t>
  </si>
  <si>
    <t>รถ จยย. ไทเกอร์ โล่ 58645</t>
  </si>
  <si>
    <t>100000265837</t>
  </si>
  <si>
    <t>รถ จยย. ไทเกอร์ โล่ 58646</t>
  </si>
  <si>
    <t>100000265838</t>
  </si>
  <si>
    <t>รถ จยย. ไทเกอร์ โล่ 58647</t>
  </si>
  <si>
    <t>100000265839</t>
  </si>
  <si>
    <t>รถ จยย. ไทเกอร์ โล่ 58648</t>
  </si>
  <si>
    <t>100000265840</t>
  </si>
  <si>
    <t>รถ จยย. ไทเกอร์ โล่ 58649</t>
  </si>
  <si>
    <t>100000265841</t>
  </si>
  <si>
    <t>รถ จยย. ไทเกอร์ โล่ 58650</t>
  </si>
  <si>
    <t>100000265842</t>
  </si>
  <si>
    <t>รถ จยย. ไทเกอร์ โล่ 58651</t>
  </si>
  <si>
    <t>100000265843</t>
  </si>
  <si>
    <t>รถ จยย. ไทเกอร์ โล่ 58652</t>
  </si>
  <si>
    <t>100000265844</t>
  </si>
  <si>
    <t>รถ จยย. ไทเกอร์ โล่ 58653</t>
  </si>
  <si>
    <t>100000265845</t>
  </si>
  <si>
    <t>รถ จยย. ไทเกอร์ โล่ 58654</t>
  </si>
  <si>
    <t>100000265846</t>
  </si>
  <si>
    <t>รถ จยย. ไทเกอร์ โล่ 58655</t>
  </si>
  <si>
    <t>100000265847</t>
  </si>
  <si>
    <t>รถ จยย. ไทเกอร์ โล่ 58656</t>
  </si>
  <si>
    <t>100000265848</t>
  </si>
  <si>
    <t>รถ จยย. ไทเกอร์ โล่ 58657</t>
  </si>
  <si>
    <t>100000265849</t>
  </si>
  <si>
    <t>รถ จยย. ไทเกอร์ โล่ 58658</t>
  </si>
  <si>
    <t>100000265850</t>
  </si>
  <si>
    <t>รถ จยย. ไทเกอร์ โล่ 58659</t>
  </si>
  <si>
    <t>100000265851</t>
  </si>
  <si>
    <t>รถ จยย. ไทเกอร์ โล่ 58660</t>
  </si>
  <si>
    <t>100000265852</t>
  </si>
  <si>
    <t>รถ จยย. ไทเกอร์ โล่ 58661</t>
  </si>
  <si>
    <t>100000265853</t>
  </si>
  <si>
    <t>รถ จยย. ไทเกอร์ โล่ 58662</t>
  </si>
  <si>
    <t>100000265854</t>
  </si>
  <si>
    <t>รถ จยย. ไทเกอร์ โล่ 58663</t>
  </si>
  <si>
    <t>100000265855</t>
  </si>
  <si>
    <t>รถ จยย. ไทเกอร์ โล่ 58664</t>
  </si>
  <si>
    <t>100000265856</t>
  </si>
  <si>
    <t>รถ จยย. ไทเกอร์ โล่ 58665</t>
  </si>
  <si>
    <t>100000265857</t>
  </si>
  <si>
    <t>รถ จยย. ไทเกอร์ โล่ 58666</t>
  </si>
  <si>
    <t>100000265858</t>
  </si>
  <si>
    <t>รถ จยย. ไทเกอร์ โล่ 58667</t>
  </si>
  <si>
    <t>100000265859</t>
  </si>
  <si>
    <t>รถ จยย. ไทเกอร์ โล่ 58668</t>
  </si>
  <si>
    <t>100000265860</t>
  </si>
  <si>
    <t>รถ จยย. ไทเกอร์ โล่ 58669</t>
  </si>
  <si>
    <t>100000265861</t>
  </si>
  <si>
    <t>รถ จยย. ไทเกอร์ โล่ 58670</t>
  </si>
  <si>
    <t>100000265862</t>
  </si>
  <si>
    <t>รถ จยย. ไทเกอร์ โล่ 58671</t>
  </si>
  <si>
    <t>100000265863</t>
  </si>
  <si>
    <t>รถ จยย. ไทเกอร์ โล่ 58672</t>
  </si>
  <si>
    <t>100000265864</t>
  </si>
  <si>
    <t>รถ จยย. ไทเกอร์ โล่ 58673</t>
  </si>
  <si>
    <t>100000265865</t>
  </si>
  <si>
    <t>รถ จยย. ไทเกอร์ โล่ 58674</t>
  </si>
  <si>
    <t>100000265866</t>
  </si>
  <si>
    <t>รถ จยย. ไทเกอร์ โล่ 58675</t>
  </si>
  <si>
    <t>100000265867</t>
  </si>
  <si>
    <t>รถ จยย. ไทเกอร์ โล่ 58676</t>
  </si>
  <si>
    <t>100000265868</t>
  </si>
  <si>
    <t>รถ จยย. ไทเกอร์ โล่ 58677</t>
  </si>
  <si>
    <t>100000265869</t>
  </si>
  <si>
    <t>รถ จยย. ไทเกอร์ โล่ 58678</t>
  </si>
  <si>
    <t>100000265870</t>
  </si>
  <si>
    <t>รถ จยย. ไทเกอร์ โล่ 58679</t>
  </si>
  <si>
    <t>100000265871</t>
  </si>
  <si>
    <t>รถ จยย. ไทเกอร์ โล่ 58680</t>
  </si>
  <si>
    <t>100000265872</t>
  </si>
  <si>
    <t>รถ จยย. ไทเกอร์ โล่ 58681</t>
  </si>
  <si>
    <t>100000265873</t>
  </si>
  <si>
    <t>รถ จยย. ไทเกอร์ โล่ 58682</t>
  </si>
  <si>
    <t>100000265874</t>
  </si>
  <si>
    <t>รถ จยย. ไทเกอร์ โล่ 58683</t>
  </si>
  <si>
    <t>100000265875</t>
  </si>
  <si>
    <t>รถ จยย. ไทเกอร์ โล่ 58684</t>
  </si>
  <si>
    <t>100000285697</t>
  </si>
  <si>
    <t>รถ จยย. ไทเกอร์ โล่ 48456</t>
  </si>
  <si>
    <t>100000285698</t>
  </si>
  <si>
    <t>รถ จยย. ไทเกอร์ โล่ 48457</t>
  </si>
  <si>
    <t>100000285699</t>
  </si>
  <si>
    <t>รถ จยย. ไทเกอร์ โล่ 48458</t>
  </si>
  <si>
    <t>100000285700</t>
  </si>
  <si>
    <t>รถ จยย. ไทเกอร์ โล่ 48465</t>
  </si>
  <si>
    <t>100000285701</t>
  </si>
  <si>
    <t>รถ จยย. ไทเกอร์ โล่ 48468</t>
  </si>
  <si>
    <t>100000285702</t>
  </si>
  <si>
    <t>รถ จยย. ไทเกอร์ โล่ 48472</t>
  </si>
  <si>
    <t>100000285703</t>
  </si>
  <si>
    <t>รถ จยย. ไทเกอร์ โล่ 48477</t>
  </si>
  <si>
    <t>100000285704</t>
  </si>
  <si>
    <t>รถ จยย. ไทเกอร์ โล่ 48481</t>
  </si>
  <si>
    <t>100000285705</t>
  </si>
  <si>
    <t>รถ จยย. ไทเกอร์ โล่ 48499</t>
  </si>
  <si>
    <t>100000285706</t>
  </si>
  <si>
    <t>รถ จยย. ไทเกอร์ โล่ 48536</t>
  </si>
  <si>
    <t>100000285707</t>
  </si>
  <si>
    <t>รถ จยย. ไทเกอร์ โล่ 48537</t>
  </si>
  <si>
    <t>100000285708</t>
  </si>
  <si>
    <t>รถ จยย. ไทเกอร์ โล่ 48539</t>
  </si>
  <si>
    <t>100000285709</t>
  </si>
  <si>
    <t>รถ จยย. ไทเกอร์ โล่ 48541</t>
  </si>
  <si>
    <t>100000285710</t>
  </si>
  <si>
    <t>รถ จยย. ไทเกอร์ โล่ 48547</t>
  </si>
  <si>
    <t>100000285711</t>
  </si>
  <si>
    <t>รถ จยย. ไทเกอร์ โล่ 48548</t>
  </si>
  <si>
    <t>100000285712</t>
  </si>
  <si>
    <t>รถ จยย. ไทเกอร์ โล่ 48551</t>
  </si>
  <si>
    <t>100000285713</t>
  </si>
  <si>
    <t>รถ จยย. ไทเกอร์ โล่ 48560</t>
  </si>
  <si>
    <t>100000285714</t>
  </si>
  <si>
    <t>รถ จยย. ไทเกอร์ โล่ 48563</t>
  </si>
  <si>
    <t>100000285715</t>
  </si>
  <si>
    <t>รถ จยย. ไทเกอร์ โล่ 48566</t>
  </si>
  <si>
    <t>100000285716</t>
  </si>
  <si>
    <t>รถ จยย. ไทเกอร์ โล่ 48570</t>
  </si>
  <si>
    <t>100000285717</t>
  </si>
  <si>
    <t>รถ จยย. ไทเกอร์ โล่ 48571</t>
  </si>
  <si>
    <t>100000285718</t>
  </si>
  <si>
    <t>รถ จยย. ไทเกอร์ โล่ 48572</t>
  </si>
  <si>
    <t>100000285719</t>
  </si>
  <si>
    <t>รถ จยย. ไทเกอร์ โล่ 48573</t>
  </si>
  <si>
    <t>100000285720</t>
  </si>
  <si>
    <t>รถ จยย. ไทเกอร์ โล่ 48575</t>
  </si>
  <si>
    <t>100000285721</t>
  </si>
  <si>
    <t>รถ จยย. ไทเกอร์ โล่ 49306</t>
  </si>
  <si>
    <t>100000285722</t>
  </si>
  <si>
    <t>รถ จยย. ไทเกอร์ โล่ 49307</t>
  </si>
  <si>
    <t>100000285723</t>
  </si>
  <si>
    <t>รถ จยย. ไทเกอร์ โล่ 49308</t>
  </si>
  <si>
    <t>100000285724</t>
  </si>
  <si>
    <t>รถ จยย. ไทเกอร์ โล่ 49309</t>
  </si>
  <si>
    <t>100000285725</t>
  </si>
  <si>
    <t>รถ จยย. ไทเกอร์ โล่ 49310</t>
  </si>
  <si>
    <t>100000285726</t>
  </si>
  <si>
    <t>รถ จยย. ไทเกอร์ โล่ 49311</t>
  </si>
  <si>
    <t>100000285727</t>
  </si>
  <si>
    <t>รถ จยย. ไทเกอร์ โล่ 49312</t>
  </si>
  <si>
    <t>100000285728</t>
  </si>
  <si>
    <t>รถ จยย. ไทเกอร์ โล่ 49313</t>
  </si>
  <si>
    <t>100000285729</t>
  </si>
  <si>
    <t>รถ จยย. ไทเกอร์ โล่ 49314</t>
  </si>
  <si>
    <t>100000285730</t>
  </si>
  <si>
    <t>รถ จยย. ไทเกอร์ โล่ 49315</t>
  </si>
  <si>
    <t>100000285731</t>
  </si>
  <si>
    <t>รถ จยย. ไทเกอร์ โล่ 49316</t>
  </si>
  <si>
    <t>100000285732</t>
  </si>
  <si>
    <t>รถ จยย. ไทเกอร์ โล่ 49317</t>
  </si>
  <si>
    <t>100000285733</t>
  </si>
  <si>
    <t>รถ จยย. ไทเกอร์ โล่ 49318</t>
  </si>
  <si>
    <t>100000285734</t>
  </si>
  <si>
    <t>รถ จยย. ไทเกอร์ โล่ 49319</t>
  </si>
  <si>
    <t>100000285735</t>
  </si>
  <si>
    <t>รถ จยย. ไทเกอร์ โล่ 49320</t>
  </si>
  <si>
    <t>100000285736</t>
  </si>
  <si>
    <t>รถ จยย. ไทเกอร์ โล่ 49338</t>
  </si>
  <si>
    <t>100000285737</t>
  </si>
  <si>
    <t>รถ จยย. ไทเกอร์ โล่ 49339</t>
  </si>
  <si>
    <t>100000285738</t>
  </si>
  <si>
    <t>รถ จยย. ไทเกอร์ โล่ 49340</t>
  </si>
  <si>
    <t>100000285739</t>
  </si>
  <si>
    <t>รถ จยย. ไทเกอร์ โล่ 49341</t>
  </si>
  <si>
    <t>100000285740</t>
  </si>
  <si>
    <t>รถ จยย. ไทเกอร์ โล่ 49342</t>
  </si>
  <si>
    <t>100000285741</t>
  </si>
  <si>
    <t>รถ จยย. ไทเกอร์ โล่ 49343</t>
  </si>
  <si>
    <t>100000285742</t>
  </si>
  <si>
    <t>รถ จยย. ไทเกอร์ โล่ 49344</t>
  </si>
  <si>
    <t>100000285743</t>
  </si>
  <si>
    <t>รถ จยย. ไทเกอร์ โล่ 49345</t>
  </si>
  <si>
    <t>100000285744</t>
  </si>
  <si>
    <t>รถ จยย. ไทเกอร์ โล่ 49346</t>
  </si>
  <si>
    <t>100000285745</t>
  </si>
  <si>
    <t>รถ จยย. ไทเกอร์ โล่ 49349</t>
  </si>
  <si>
    <t>100000285746</t>
  </si>
  <si>
    <t>รถ จยย. ไทเกอร์ โล่ 49351</t>
  </si>
  <si>
    <t>100000285747</t>
  </si>
  <si>
    <t>รถ จยย. ไทเกอร์ โล่ 49354</t>
  </si>
  <si>
    <t>100000285748</t>
  </si>
  <si>
    <t>รถ จยย. ไทเกอร์ โล่ 49355</t>
  </si>
  <si>
    <t>100000285749</t>
  </si>
  <si>
    <t>รถ จยย. ไทเกอร์ โล่ 49356</t>
  </si>
  <si>
    <t>100000285750</t>
  </si>
  <si>
    <t>รถ จยย. ไทเกอร์ โล่ 49357</t>
  </si>
  <si>
    <t>100000285751</t>
  </si>
  <si>
    <t>รถ จยย. ไทเกอร์ โล่ 49358</t>
  </si>
  <si>
    <t>100000285752</t>
  </si>
  <si>
    <t>รถ จยย. ไทเกอร์ โล่ 49359</t>
  </si>
  <si>
    <t>100000285753</t>
  </si>
  <si>
    <t>รถ จยย. ไทเกอร์ โล่ 49363</t>
  </si>
  <si>
    <t>100000285754</t>
  </si>
  <si>
    <t>รถ จยย. ไทเกอร์ โล่ 49364</t>
  </si>
  <si>
    <t>100000285755</t>
  </si>
  <si>
    <t>รถ จยย. ไทเกอร์ โล่ 49365</t>
  </si>
  <si>
    <t>100000285756</t>
  </si>
  <si>
    <t>รถ จยย. ไทเกอร์ โล่ 49368</t>
  </si>
  <si>
    <t>100000285757</t>
  </si>
  <si>
    <t>รถ จยย. ไทเกอร์ โล่ 49369</t>
  </si>
  <si>
    <t>100000285758</t>
  </si>
  <si>
    <t>รถ จยย. ไทเกอร์ โล่ 49370</t>
  </si>
  <si>
    <t>100000285759</t>
  </si>
  <si>
    <t>รถ จยย. ไทเกอร์ โล่ 49371</t>
  </si>
  <si>
    <t>100000285760</t>
  </si>
  <si>
    <t>รถ จยย. ไทเกอร์ โล่ 49372</t>
  </si>
  <si>
    <t>100000285761</t>
  </si>
  <si>
    <t>รถ จยย. ไทเกอร์ โล่ 49373</t>
  </si>
  <si>
    <t>100000285762</t>
  </si>
  <si>
    <t>รถ จยย. ไทเกอร์ โล่ 49385</t>
  </si>
  <si>
    <t>100000285763</t>
  </si>
  <si>
    <t>รถ จยย. ไทเกอร์ โล่ 49386</t>
  </si>
  <si>
    <t>100000285764</t>
  </si>
  <si>
    <t>รถ จยย. ไทเกอร์ โล่ 49387</t>
  </si>
  <si>
    <t>100000285765</t>
  </si>
  <si>
    <t>รถ จยย. ไทเกอร์ โล่ 49388</t>
  </si>
  <si>
    <t>100000285766</t>
  </si>
  <si>
    <t>รถ จยย. ไทเกอร์ โล่ 49389</t>
  </si>
  <si>
    <t>100000285767</t>
  </si>
  <si>
    <t>รถ จยย. ไทเกอร์ โล่ 49390</t>
  </si>
  <si>
    <t>100000285768</t>
  </si>
  <si>
    <t>รถ จยย. ไทเกอร์ โล่ 49391</t>
  </si>
  <si>
    <t>100000285769</t>
  </si>
  <si>
    <t>รถ จยย. ไทเกอร์ โล่ 49392</t>
  </si>
  <si>
    <t>100000285770</t>
  </si>
  <si>
    <t>รถ จยย. ไทเกอร์ โล่ 49393</t>
  </si>
  <si>
    <t>100000285832</t>
  </si>
  <si>
    <t>รถ จยย. ไทเกอร์ โล่ 48453</t>
  </si>
  <si>
    <t>100000285833</t>
  </si>
  <si>
    <t>รถ จยย. ไทเกอร์ โล่ 48454</t>
  </si>
  <si>
    <t>100000285834</t>
  </si>
  <si>
    <t>รถ จยย. ไทเกอร์ โล่ 48455</t>
  </si>
  <si>
    <t>100000285835</t>
  </si>
  <si>
    <t>100000285836</t>
  </si>
  <si>
    <t>100000285837</t>
  </si>
  <si>
    <t>100000285838</t>
  </si>
  <si>
    <t>รถ จยย. ไทเกอร์ โล่ 48459</t>
  </si>
  <si>
    <t>100000285839</t>
  </si>
  <si>
    <t>รถ จยย. ไทเกอร์ โล่ 48460</t>
  </si>
  <si>
    <t>100000285841</t>
  </si>
  <si>
    <t>รถ จยย. ไทเกอร์ โล่ 48462</t>
  </si>
  <si>
    <t>100000285842</t>
  </si>
  <si>
    <t>รถ จยย. ไทเกอร์ โล่ 48463</t>
  </si>
  <si>
    <t>100000285843</t>
  </si>
  <si>
    <t>รถ จยย. ไทเกอร์ โล่ 48464</t>
  </si>
  <si>
    <t>100000285844</t>
  </si>
  <si>
    <t>100000285845</t>
  </si>
  <si>
    <t>รถ จยย. ไทเกอร์ โล่ 48466</t>
  </si>
  <si>
    <t>100000285847</t>
  </si>
  <si>
    <t>100000285848</t>
  </si>
  <si>
    <t>รถ จยย. ไทเกอร์ โล่ 48469</t>
  </si>
  <si>
    <t>100000285851</t>
  </si>
  <si>
    <t>100000285854</t>
  </si>
  <si>
    <t>รถ จยย. ไทเกอร์ โล่ 48475</t>
  </si>
  <si>
    <t>100000285855</t>
  </si>
  <si>
    <t>รถ จยย. ไทเกอร์ โล่ 48476</t>
  </si>
  <si>
    <t>100000285856</t>
  </si>
  <si>
    <t>100000285857</t>
  </si>
  <si>
    <t>รถ จยย. ไทเกอร์ โล่ 48478</t>
  </si>
  <si>
    <t>100000285859</t>
  </si>
  <si>
    <t>รถ จยย. ไทเกอร์ โล่ 48480</t>
  </si>
  <si>
    <t>100000285860</t>
  </si>
  <si>
    <t>100000285862</t>
  </si>
  <si>
    <t>รถ จยย. ไทเกอร์ โล่ 48483</t>
  </si>
  <si>
    <t>100000285863</t>
  </si>
  <si>
    <t>รถ จยย. ไทเกอร์ โล่ 48484</t>
  </si>
  <si>
    <t>100000285864</t>
  </si>
  <si>
    <t>รถ จยย. ไทเกอร์ โล่ 48485</t>
  </si>
  <si>
    <t>100000285865</t>
  </si>
  <si>
    <t>รถ จยย. ไทเกอร์ โล่ 48486</t>
  </si>
  <si>
    <t>100000285868</t>
  </si>
  <si>
    <t>รถ จยย. ไทเกอร์ โล่ 48489</t>
  </si>
  <si>
    <t>100000285871</t>
  </si>
  <si>
    <t>รถ จยย. ไทเกอร์ โล่ 48495</t>
  </si>
  <si>
    <t>100000285873</t>
  </si>
  <si>
    <t>รถ จยย. ไทเกอร์ โล่ 48497</t>
  </si>
  <si>
    <t>100000285875</t>
  </si>
  <si>
    <t>100000285876</t>
  </si>
  <si>
    <t>รถ จยย. ไทเกอร์ โล่ 48500</t>
  </si>
  <si>
    <t>100000285879</t>
  </si>
  <si>
    <t>รถ จยย. ไทเกอร์ โล่ 48504</t>
  </si>
  <si>
    <t>100000285881</t>
  </si>
  <si>
    <t>รถ จยย. ไทเกอร์ โล่ 48506</t>
  </si>
  <si>
    <t>100000285882</t>
  </si>
  <si>
    <t>รถ จยย. ไทเกอร์ โล่ 48507</t>
  </si>
  <si>
    <t>100000285883</t>
  </si>
  <si>
    <t>รถ จยย. ไทเกอร์ โล่ 48508</t>
  </si>
  <si>
    <t>100000285884</t>
  </si>
  <si>
    <t>รถ จยย. ไทเกอร์ โล่ 48509</t>
  </si>
  <si>
    <t>100000285886</t>
  </si>
  <si>
    <t>รถ จยย. ไทเกอร์ โล่ 48511</t>
  </si>
  <si>
    <t>100000285888</t>
  </si>
  <si>
    <t>รถ จยย. ไทเกอร์ โล่ 48513</t>
  </si>
  <si>
    <t>100000285890</t>
  </si>
  <si>
    <t>รถ จยย. ไทเกอร์ โล่ 48515</t>
  </si>
  <si>
    <t>100000285891</t>
  </si>
  <si>
    <t>รถ จยย. ไทเกอร์ โล่ 48516</t>
  </si>
  <si>
    <t>100000285892</t>
  </si>
  <si>
    <t>รถ จยย. ไทเกอร์ โล่ 48517</t>
  </si>
  <si>
    <t>100000285893</t>
  </si>
  <si>
    <t>รถ จยย. ไทเกอร์ โล่ 48518</t>
  </si>
  <si>
    <t>100000285895</t>
  </si>
  <si>
    <t>รถ จยย. ไทเกอร์ โล่ 48520</t>
  </si>
  <si>
    <t>100000285897</t>
  </si>
  <si>
    <t>รถ จยย. ไทเกอร์ โล่ 48522</t>
  </si>
  <si>
    <t>100000285898</t>
  </si>
  <si>
    <t>รถ จยย. ไทเกอร์ โล่ 48523</t>
  </si>
  <si>
    <t>100000285899</t>
  </si>
  <si>
    <t>รถ จยย. ไทเกอร์ โล่ 48524</t>
  </si>
  <si>
    <t>100000285900</t>
  </si>
  <si>
    <t>รถ จยย. ไทเกอร์ โล่ 48525</t>
  </si>
  <si>
    <t>100000285902</t>
  </si>
  <si>
    <t>รถ จยย. ไทเกอร์ โล่ 48530</t>
  </si>
  <si>
    <t>100000285903</t>
  </si>
  <si>
    <t>รถ จยย. ไทเกอร์ โล่ 48531</t>
  </si>
  <si>
    <t>100000285904</t>
  </si>
  <si>
    <t>รถ จยย. ไทเกอร์ โล่ 48532</t>
  </si>
  <si>
    <t>100000285907</t>
  </si>
  <si>
    <t>รถ จยย. ไทเกอร์ โล่ 48535</t>
  </si>
  <si>
    <t>100000285908</t>
  </si>
  <si>
    <t>100000285909</t>
  </si>
  <si>
    <t>100000285910</t>
  </si>
  <si>
    <t>รถ จยย. ไทเกอร์ โล่ 48538</t>
  </si>
  <si>
    <t>100000285911</t>
  </si>
  <si>
    <t>100000285913</t>
  </si>
  <si>
    <t>100000285915</t>
  </si>
  <si>
    <t>รถ จยย. ไทเกอร์ โล่ 48543</t>
  </si>
  <si>
    <t>100000285919</t>
  </si>
  <si>
    <t>100000285920</t>
  </si>
  <si>
    <t>100000285922</t>
  </si>
  <si>
    <t>รถ จยย. ไทเกอร์ โล่ 48550</t>
  </si>
  <si>
    <t>100000285923</t>
  </si>
  <si>
    <t>100000285924</t>
  </si>
  <si>
    <t>รถ จยย. ไทเกอร์ โล่ 48552</t>
  </si>
  <si>
    <t>100000285925</t>
  </si>
  <si>
    <t>รถ จยย. ไทเกอร์ โล่ 48553</t>
  </si>
  <si>
    <t>100000285928</t>
  </si>
  <si>
    <t>รถ จยย. ไทเกอร์ โล่ 48557</t>
  </si>
  <si>
    <t>100000285929</t>
  </si>
  <si>
    <t>รถ จยย. ไทเกอร์ โล่ 48558</t>
  </si>
  <si>
    <t>100000285931</t>
  </si>
  <si>
    <t>100000285933</t>
  </si>
  <si>
    <t>100000285934</t>
  </si>
  <si>
    <t>รถ จยย. ไทเกอร์ โล่ 48564</t>
  </si>
  <si>
    <t>100000285935</t>
  </si>
  <si>
    <t>รถ จยย. ไทเกอร์ โล่ 48565</t>
  </si>
  <si>
    <t>100000285936</t>
  </si>
  <si>
    <t>100000285937</t>
  </si>
  <si>
    <t>รถ จยย. ไทเกอร์ โล่ 48567</t>
  </si>
  <si>
    <t>100000285939</t>
  </si>
  <si>
    <t>รถ จยย. ไทเกอร์ โล่ 48569</t>
  </si>
  <si>
    <t>100000285940</t>
  </si>
  <si>
    <t>100000285941</t>
  </si>
  <si>
    <t>100000285942</t>
  </si>
  <si>
    <t>100000285943</t>
  </si>
  <si>
    <t>100000285944</t>
  </si>
  <si>
    <t>รถ จยย. ไทเกอร์ โล่ 48574</t>
  </si>
  <si>
    <t>100000285945</t>
  </si>
  <si>
    <t>100000285948</t>
  </si>
  <si>
    <t>รถ จยย. ไทเกอร์ โล่ 48578</t>
  </si>
  <si>
    <t>100000285950</t>
  </si>
  <si>
    <t>รถ จยย. ไทเกอร์ โล่ 48580</t>
  </si>
  <si>
    <t>100000285951</t>
  </si>
  <si>
    <t>รถ จยย. ไทเกอร์ โล่ 48581</t>
  </si>
  <si>
    <t>100000285952</t>
  </si>
  <si>
    <t>รถ จยย. ไทเกอร์ โล่ 48582</t>
  </si>
  <si>
    <t>100000285953</t>
  </si>
  <si>
    <t>รถ จยย. ไทเกอร์ โล่ 48583</t>
  </si>
  <si>
    <t>100000285955</t>
  </si>
  <si>
    <t>รถ จยย. ไทเกอร์ โล่ 48587</t>
  </si>
  <si>
    <t>100000285957</t>
  </si>
  <si>
    <t>รถ จยย. ไทเกอร์ โล่ 48589</t>
  </si>
  <si>
    <t>100000285959</t>
  </si>
  <si>
    <t>รถ จยย. ไทเกอร์ โล่ 48591</t>
  </si>
  <si>
    <t>100000285961</t>
  </si>
  <si>
    <t>รถ จยย. ไทเกอร์ โล่ 48593</t>
  </si>
  <si>
    <t>100000285966</t>
  </si>
  <si>
    <t>รถ จยย. ไทเกอร์ โล่ 48598</t>
  </si>
  <si>
    <t>100000285967</t>
  </si>
  <si>
    <t>รถ จยย. ไทเกอร์ โล่ 48599</t>
  </si>
  <si>
    <t>100000285973</t>
  </si>
  <si>
    <t>รถ จยย. ไทเกอร์ โล่ 48608</t>
  </si>
  <si>
    <t>100000285978</t>
  </si>
  <si>
    <t>รถ จยย. ไทเกอร์ โล่ 48613</t>
  </si>
  <si>
    <t>100000285979</t>
  </si>
  <si>
    <t>รถ จยย. ไทเกอร์ โล่ 48614</t>
  </si>
  <si>
    <t>100000285981</t>
  </si>
  <si>
    <t>รถ จยย. ไทเกอร์ โล่ 48616</t>
  </si>
  <si>
    <t>100000285982</t>
  </si>
  <si>
    <t>รถ จยย. ไทเกอร์ โล่ 48617</t>
  </si>
  <si>
    <t>100000285983</t>
  </si>
  <si>
    <t>รถ จยย. ไทเกอร์ โล่ 48618</t>
  </si>
  <si>
    <t>100000285985</t>
  </si>
  <si>
    <t>รถ จยย. ไทเกอร์ โล่ 48620</t>
  </si>
  <si>
    <t>100000285987</t>
  </si>
  <si>
    <t>รถ จยย. ไทเกอร์ โล่ 48622</t>
  </si>
  <si>
    <t>100000285990</t>
  </si>
  <si>
    <t>รถ จยย. ไทเกอร์ โล่ 48625</t>
  </si>
  <si>
    <t>100000285993</t>
  </si>
  <si>
    <t>รถ จยย. ไทเกอร์ โล่ 48628</t>
  </si>
  <si>
    <t>100000285994</t>
  </si>
  <si>
    <t>รถ จยย. ไทเกอร์ โล่ 48629</t>
  </si>
  <si>
    <t>100000285995</t>
  </si>
  <si>
    <t>รถ จยย. ไทเกอร์ โล่ 48630</t>
  </si>
  <si>
    <t>100000285997</t>
  </si>
  <si>
    <t>รถ จยย. ไทเกอร์ โล่ 48632</t>
  </si>
  <si>
    <t>100000285999</t>
  </si>
  <si>
    <t>รถ จยย. ไทเกอร์ โล่ 48634</t>
  </si>
  <si>
    <t>100000286003</t>
  </si>
  <si>
    <t>รถ จยย. ไทเกอร์ โล่ 48639</t>
  </si>
  <si>
    <t>100000286005</t>
  </si>
  <si>
    <t>รถ จยย. ไทเกอร์ โล่ 48642</t>
  </si>
  <si>
    <t>100000286007</t>
  </si>
  <si>
    <t>รถ จยย. ไทเกอร์ โล่ 48644</t>
  </si>
  <si>
    <t>100000286010</t>
  </si>
  <si>
    <t>รถ จยย. ไทเกอร์ โล่ 48647</t>
  </si>
  <si>
    <t>100000286011</t>
  </si>
  <si>
    <t>รถ จยย. ไทเกอร์ โล่ 48650</t>
  </si>
  <si>
    <t>100000286013</t>
  </si>
  <si>
    <t>รถ จยย. ไทเกอร์ โล่ 48663</t>
  </si>
  <si>
    <t>100000286017</t>
  </si>
  <si>
    <t>รถ จยย. ไทเกอร์ โล่ 48668</t>
  </si>
  <si>
    <t>100000286020</t>
  </si>
  <si>
    <t>รถ จยย. ไทเกอร์ โล่ 48671</t>
  </si>
  <si>
    <t>100000286021</t>
  </si>
  <si>
    <t>รถ จยย. ไทเกอร์ โล่ 48672</t>
  </si>
  <si>
    <t>100000286022</t>
  </si>
  <si>
    <t>รถ จยย. ไทเกอร์ โล่ 48673</t>
  </si>
  <si>
    <t>100000286023</t>
  </si>
  <si>
    <t>รถ จยย. ไทเกอร์ โล่ 48674</t>
  </si>
  <si>
    <t>100000286024</t>
  </si>
  <si>
    <t>รถ จยย. ไทเกอร์ โล่ 48676</t>
  </si>
  <si>
    <t>100000286026</t>
  </si>
  <si>
    <t>รถ จยย. ไทเกอร์ โล่ 48678</t>
  </si>
  <si>
    <t>100000286027</t>
  </si>
  <si>
    <t>รถ จยย. ไทเกอร์ โล่ 48679</t>
  </si>
  <si>
    <t>100000286030</t>
  </si>
  <si>
    <t>รถ จยย. ไทเกอร์ โล่ 48684</t>
  </si>
  <si>
    <t>100000286031</t>
  </si>
  <si>
    <t>รถ จยย. ไทเกอร์ โล่ 48686</t>
  </si>
  <si>
    <t>100000286032</t>
  </si>
  <si>
    <t>รถ จยย. ไทเกอร์ โล่ 48692</t>
  </si>
  <si>
    <t>100000286035</t>
  </si>
  <si>
    <t>รถ จยย. ไทเกอร์ โล่ 48695</t>
  </si>
  <si>
    <t>100000286036</t>
  </si>
  <si>
    <t>รถ จยย. ไทเกอร์ โล่ 48696</t>
  </si>
  <si>
    <t>100000286037</t>
  </si>
  <si>
    <t>รถ จยย. ไทเกอร์ โล่ 48697</t>
  </si>
  <si>
    <t>100000286038</t>
  </si>
  <si>
    <t>รถ จยย. ไทเกอร์ โล่ 48702</t>
  </si>
  <si>
    <t>100000286039</t>
  </si>
  <si>
    <t>รถ จยย. ไทเกอร์ โล่ 48703</t>
  </si>
  <si>
    <t>100000286041</t>
  </si>
  <si>
    <t>รถ จยย. ไทเกอร์ โล่ 48705</t>
  </si>
  <si>
    <t>100000286042</t>
  </si>
  <si>
    <t>รถ จยย. ไทเกอร์ โล่ 48706</t>
  </si>
  <si>
    <t>100000286044</t>
  </si>
  <si>
    <t>รถ จยย. ไทเกอร์ โล่ 48708</t>
  </si>
  <si>
    <t>100000286045</t>
  </si>
  <si>
    <t>รถ จยย. ไทเกอร์ โล่ 48709</t>
  </si>
  <si>
    <t>100000286048</t>
  </si>
  <si>
    <t>รถ จยย. ไทเกอร์ โล่ 48712</t>
  </si>
  <si>
    <t>100000286050</t>
  </si>
  <si>
    <t>รถ จยย. ไทเกอร์ โล่ 48715</t>
  </si>
  <si>
    <t>100000286051</t>
  </si>
  <si>
    <t>รถ จยย. ไทเกอร์ โล่ 48718</t>
  </si>
  <si>
    <t>100000286052</t>
  </si>
  <si>
    <t>รถ จยย. ไทเกอร์ โล่ 48719</t>
  </si>
  <si>
    <t>100000286053</t>
  </si>
  <si>
    <t>รถ จยย. ไทเกอร์ โล่ 48720</t>
  </si>
  <si>
    <t>100000286055</t>
  </si>
  <si>
    <t>รถ จยย. ไทเกอร์ โล่ 48722</t>
  </si>
  <si>
    <t>100000286056</t>
  </si>
  <si>
    <t>รถ จยย. ไทเกอร์ โล่ 48723</t>
  </si>
  <si>
    <t>100000286060</t>
  </si>
  <si>
    <t>รถ จยย. ไทเกอร์ โล่ 48727</t>
  </si>
  <si>
    <t>100000286062</t>
  </si>
  <si>
    <t>รถ จยย. ไทเกอร์ โล่ 48729</t>
  </si>
  <si>
    <t>100000286068</t>
  </si>
  <si>
    <t>รถ จยย. ไทเกอร์ โล่ 48740</t>
  </si>
  <si>
    <t>100000286069</t>
  </si>
  <si>
    <t>รถ จยย. ไทเกอร์ โล่ 48741</t>
  </si>
  <si>
    <t>100000286073</t>
  </si>
  <si>
    <t>รถ จยย. ไทเกอร์ โล่ 48745</t>
  </si>
  <si>
    <t>100000286080</t>
  </si>
  <si>
    <t>รถ จยย. ไทเกอร์ โล่ 48752</t>
  </si>
  <si>
    <t>100000286098</t>
  </si>
  <si>
    <t>รถ จยย. ไทเกอร์ โล่ 48775</t>
  </si>
  <si>
    <t>100000286126</t>
  </si>
  <si>
    <t>รถ จยย. ไทเกอร์ โล่ 48837</t>
  </si>
  <si>
    <t>100000286127</t>
  </si>
  <si>
    <t>รถ จยย. ไทเกอร์ โล่ 48838</t>
  </si>
  <si>
    <t>100000286150</t>
  </si>
  <si>
    <t>รถ จยย. ไทเกอร์ โล่ 48877</t>
  </si>
  <si>
    <t>100000286162</t>
  </si>
  <si>
    <t>รถ จยย. ไทเกอร์ โล่ 48893</t>
  </si>
  <si>
    <t>100000286171</t>
  </si>
  <si>
    <t>รถ จยย. ไทเกอร์ โล่ 48906</t>
  </si>
  <si>
    <t>100000286175</t>
  </si>
  <si>
    <t>รถ จยย. ไทเกอร์ โล่ 48910</t>
  </si>
  <si>
    <t>100000286194</t>
  </si>
  <si>
    <t>รถ จยย. ไทเกอร์ โล่ 48938</t>
  </si>
  <si>
    <t>100000286195</t>
  </si>
  <si>
    <t>รถ จยย. ไทเกอร์ โล่ 48939</t>
  </si>
  <si>
    <t>100000286197</t>
  </si>
  <si>
    <t>รถ จยย. ไทเกอร์ โล่ 48941</t>
  </si>
  <si>
    <t>100000286198</t>
  </si>
  <si>
    <t>รถ จยย. ไทเกอร์ โล่ 48942</t>
  </si>
  <si>
    <t>100000286199</t>
  </si>
  <si>
    <t>รถ จยย. ไทเกอร์ โล่ 48943</t>
  </si>
  <si>
    <t>100000286200</t>
  </si>
  <si>
    <t>รถ จยย. ไทเกอร์ โล่ 48944</t>
  </si>
  <si>
    <t>100000286201</t>
  </si>
  <si>
    <t>รถ จยย. ไทเกอร์ โล่ 48945</t>
  </si>
  <si>
    <t>100000286202</t>
  </si>
  <si>
    <t>รถ จยย. ไทเกอร์ โล่ 48947</t>
  </si>
  <si>
    <t>100000286203</t>
  </si>
  <si>
    <t>รถ จยย. ไทเกอร์ โล่ 48948</t>
  </si>
  <si>
    <t>100000286204</t>
  </si>
  <si>
    <t>รถ จยย. ไทเกอร์ โล่ 48949</t>
  </si>
  <si>
    <t>100000286205</t>
  </si>
  <si>
    <t>รถ จยย. ไทเกอร์ โล่ 48950</t>
  </si>
  <si>
    <t>100000286206</t>
  </si>
  <si>
    <t>รถ จยย. ไทเกอร์ โล่ 48951</t>
  </si>
  <si>
    <t>100000286207</t>
  </si>
  <si>
    <t>รถ จยย. ไทเกอร์ โล่ 48953</t>
  </si>
  <si>
    <t>100000286208</t>
  </si>
  <si>
    <t>รถ จยย. ไทเกอร์ โล่ 48954</t>
  </si>
  <si>
    <t>100000286209</t>
  </si>
  <si>
    <t>รถ จยย. ไทเกอร์ โล่ 48955</t>
  </si>
  <si>
    <t>100000286210</t>
  </si>
  <si>
    <t>รถ จยย. ไทเกอร์ โล่ 48956</t>
  </si>
  <si>
    <t>100000286211</t>
  </si>
  <si>
    <t>รถ จยย. ไทเกอร์ โล่ 48957</t>
  </si>
  <si>
    <t>100000286212</t>
  </si>
  <si>
    <t>รถ จยย. ไทเกอร์ โล่ 48958</t>
  </si>
  <si>
    <t>100000286213</t>
  </si>
  <si>
    <t>รถ จยย. ไทเกอร์ โล่ 48959</t>
  </si>
  <si>
    <t>100000286214</t>
  </si>
  <si>
    <t>รถ จยย. ไทเกอร์ โล่ 48960</t>
  </si>
  <si>
    <t>100000286215</t>
  </si>
  <si>
    <t>รถ จยย. ไทเกอร์ โล่ 48961</t>
  </si>
  <si>
    <t>100000286216</t>
  </si>
  <si>
    <t>รถ จยย. ไทเกอร์ โล่ 48962</t>
  </si>
  <si>
    <t>100000286217</t>
  </si>
  <si>
    <t>รถ จยย. ไทเกอร์ โล่ 48963</t>
  </si>
  <si>
    <t>100000286218</t>
  </si>
  <si>
    <t>รถ จยย. ไทเกอร์ โล่ 48964</t>
  </si>
  <si>
    <t>100000286219</t>
  </si>
  <si>
    <t>รถ จยย. ไทเกอร์ โล่ 48965</t>
  </si>
  <si>
    <t>100000286220</t>
  </si>
  <si>
    <t>รถ จยย. ไทเกอร์ โล่ 48966</t>
  </si>
  <si>
    <t>100000286221</t>
  </si>
  <si>
    <t>รถ จยย. ไทเกอร์ โล่ 48967</t>
  </si>
  <si>
    <t>100000286222</t>
  </si>
  <si>
    <t>รถ จยย. ไทเกอร์ โล่ 48968</t>
  </si>
  <si>
    <t>100000286223</t>
  </si>
  <si>
    <t>รถ จยย. ไทเกอร์ โล่ 48969</t>
  </si>
  <si>
    <t>100000286224</t>
  </si>
  <si>
    <t>รถ จยย. ไทเกอร์ โล่ 48970</t>
  </si>
  <si>
    <t>100000286225</t>
  </si>
  <si>
    <t>รถ จยย. ไทเกอร์ โล่ 48971</t>
  </si>
  <si>
    <t>100000286226</t>
  </si>
  <si>
    <t>รถ จยย. ไทเกอร์ โล่ 48980</t>
  </si>
  <si>
    <t>100000286227</t>
  </si>
  <si>
    <t>รถ จยย. ไทเกอร์ โล่ 48983</t>
  </si>
  <si>
    <t>100000286228</t>
  </si>
  <si>
    <t>รถ จยย. ไทเกอร์ โล่ 48984</t>
  </si>
  <si>
    <t>100000286229</t>
  </si>
  <si>
    <t>รถ จยย. ไทเกอร์ โล่ 48985</t>
  </si>
  <si>
    <t>100000286230</t>
  </si>
  <si>
    <t>รถ จยย. ไทเกอร์ โล่ 48986</t>
  </si>
  <si>
    <t>100000286231</t>
  </si>
  <si>
    <t>รถ จยย. ไทเกอร์ โล่ 48987</t>
  </si>
  <si>
    <t>100000286232</t>
  </si>
  <si>
    <t>รถ จยย. ไทเกอร์ โล่ 48988</t>
  </si>
  <si>
    <t>100000286233</t>
  </si>
  <si>
    <t>รถ จยย. ไทเกอร์ โล่ 48989</t>
  </si>
  <si>
    <t>100000286234</t>
  </si>
  <si>
    <t>รถ จยย. ไทเกอร์ โล่ 48990</t>
  </si>
  <si>
    <t>100000286235</t>
  </si>
  <si>
    <t>รถ จยย. ไทเกอร์ โล่ 48991</t>
  </si>
  <si>
    <t>100000286236</t>
  </si>
  <si>
    <t>รถ จยย. ไทเกอร์ โล่ 48992</t>
  </si>
  <si>
    <t>100000286237</t>
  </si>
  <si>
    <t>รถ จยย. ไทเกอร์ โล่ 49003</t>
  </si>
  <si>
    <t>100000286238</t>
  </si>
  <si>
    <t>รถ จยย. ไทเกอร์ โล่ 49004</t>
  </si>
  <si>
    <t>100000286239</t>
  </si>
  <si>
    <t>รถ จยย. ไทเกอร์ โล่ 49005</t>
  </si>
  <si>
    <t>100000286240</t>
  </si>
  <si>
    <t>รถ จยย. ไทเกอร์ โล่ 49006</t>
  </si>
  <si>
    <t>100000286241</t>
  </si>
  <si>
    <t>รถ จยย. ไทเกอร์ โล่ 49007</t>
  </si>
  <si>
    <t>100000286242</t>
  </si>
  <si>
    <t>รถ จยย. ไทเกอร์ โล่ 49008</t>
  </si>
  <si>
    <t>100000286243</t>
  </si>
  <si>
    <t>รถ จยย. ไทเกอร์ โล่ 49009</t>
  </si>
  <si>
    <t>100000286244</t>
  </si>
  <si>
    <t>รถ จยย. ไทเกอร์ โล่ 49010</t>
  </si>
  <si>
    <t>100000286245</t>
  </si>
  <si>
    <t>รถ จยย. ไทเกอร์ โล่ 49011</t>
  </si>
  <si>
    <t>100000286246</t>
  </si>
  <si>
    <t>รถ จยย. ไทเกอร์ โล่ 49016</t>
  </si>
  <si>
    <t>100000286247</t>
  </si>
  <si>
    <t>รถ จยย. ไทเกอร์ โล่ 49018</t>
  </si>
  <si>
    <t>100000286248</t>
  </si>
  <si>
    <t>รถ จยย. ไทเกอร์ โล่ 49022</t>
  </si>
  <si>
    <t>100000286249</t>
  </si>
  <si>
    <t>รถ จยย. ไทเกอร์ โล่ 49024</t>
  </si>
  <si>
    <t>100000286250</t>
  </si>
  <si>
    <t>รถ จยย. ไทเกอร์ โล่ 49027</t>
  </si>
  <si>
    <t>100000286251</t>
  </si>
  <si>
    <t>รถ จยย. ไทเกอร์ โล่ 49028</t>
  </si>
  <si>
    <t>100000286252</t>
  </si>
  <si>
    <t>รถ จยย. ไทเกอร์ โล่ 49030</t>
  </si>
  <si>
    <t>100000286253</t>
  </si>
  <si>
    <t>รถ จยย. ไทเกอร์ โล่ 49031</t>
  </si>
  <si>
    <t>100000286254</t>
  </si>
  <si>
    <t>รถ จยย. ไทเกอร์ โล่ 49032</t>
  </si>
  <si>
    <t>100000286255</t>
  </si>
  <si>
    <t>รถ จยย. ไทเกอร์ โล่ 49033</t>
  </si>
  <si>
    <t>100000286256</t>
  </si>
  <si>
    <t>รถ จยย. ไทเกอร์ โล่ 49034</t>
  </si>
  <si>
    <t>100000286257</t>
  </si>
  <si>
    <t>รถ จยย. ไทเกอร์ โล่ 49035</t>
  </si>
  <si>
    <t>100000286258</t>
  </si>
  <si>
    <t>รถ จยย. ไทเกอร์ โล่ 49036</t>
  </si>
  <si>
    <t>100000286259</t>
  </si>
  <si>
    <t>รถ จยย. ไทเกอร์ โล่ 49037</t>
  </si>
  <si>
    <t>100000286260</t>
  </si>
  <si>
    <t>รถ จยย. ไทเกอร์ โล่ 49039</t>
  </si>
  <si>
    <t>100000286261</t>
  </si>
  <si>
    <t>รถ จยย. ไทเกอร์ โล่ 49040</t>
  </si>
  <si>
    <t>100000286262</t>
  </si>
  <si>
    <t>รถ จยย. ไทเกอร์ โล่ 49041</t>
  </si>
  <si>
    <t>100000286263</t>
  </si>
  <si>
    <t>รถ จยย. ไทเกอร์ โล่ 49044</t>
  </si>
  <si>
    <t>100000286264</t>
  </si>
  <si>
    <t>รถ จยย. ไทเกอร์ โล่ 49045</t>
  </si>
  <si>
    <t>100000286265</t>
  </si>
  <si>
    <t>รถ จยย. ไทเกอร์ โล่ 49046</t>
  </si>
  <si>
    <t>100000286266</t>
  </si>
  <si>
    <t>รถ จยย. ไทเกอร์ โล่ 49047</t>
  </si>
  <si>
    <t>100000286267</t>
  </si>
  <si>
    <t>รถ จยย. ไทเกอร์ โล่ 49048</t>
  </si>
  <si>
    <t>100000286268</t>
  </si>
  <si>
    <t>รถ จยย. ไทเกอร์ โล่ 49049</t>
  </si>
  <si>
    <t>100000286269</t>
  </si>
  <si>
    <t>รถ จยย. ไทเกอร์ โล่ 49253</t>
  </si>
  <si>
    <t>100000286270</t>
  </si>
  <si>
    <t>รถ จยย. ไทเกอร์ โล่ 49254</t>
  </si>
  <si>
    <t>100000286271</t>
  </si>
  <si>
    <t>รถ จยย. ไทเกอร์ โล่ 49255</t>
  </si>
  <si>
    <t>100000286272</t>
  </si>
  <si>
    <t>รถ จยย. ไทเกอร์ โล่ 49256</t>
  </si>
  <si>
    <t>100000286273</t>
  </si>
  <si>
    <t>รถ จยย. ไทเกอร์ โล่ 49257</t>
  </si>
  <si>
    <t>100000286274</t>
  </si>
  <si>
    <t>รถ จยย. ไทเกอร์ โล่ 49258</t>
  </si>
  <si>
    <t>100000286275</t>
  </si>
  <si>
    <t>รถ จยย. ไทเกอร์ โล่ 49259</t>
  </si>
  <si>
    <t>100000286276</t>
  </si>
  <si>
    <t>รถ จยย. ไทเกอร์ โล่ 49260</t>
  </si>
  <si>
    <t>100000286277</t>
  </si>
  <si>
    <t>รถ จยย. ไทเกอร์ โล่ 49261</t>
  </si>
  <si>
    <t>100000286278</t>
  </si>
  <si>
    <t>รถ จยย. ไทเกอร์ โล่ 49262</t>
  </si>
  <si>
    <t>100000286279</t>
  </si>
  <si>
    <t>รถ จยย. ไทเกอร์ โล่ 49263</t>
  </si>
  <si>
    <t>100000286280</t>
  </si>
  <si>
    <t>รถ จยย. ไทเกอร์ โล่ 49264</t>
  </si>
  <si>
    <t>100000286281</t>
  </si>
  <si>
    <t>รถ จยย. ไทเกอร์ โล่ 49265</t>
  </si>
  <si>
    <t>100000286282</t>
  </si>
  <si>
    <t>รถ จยย. ไทเกอร์ โล่ 49266</t>
  </si>
  <si>
    <t>100000286283</t>
  </si>
  <si>
    <t>รถ จยย. ไทเกอร์ โล่ 49267</t>
  </si>
  <si>
    <t>100000286284</t>
  </si>
  <si>
    <t>รถ จยย. ไทเกอร์ โล่ 49268</t>
  </si>
  <si>
    <t>100000286285</t>
  </si>
  <si>
    <t>รถ จยย. ไทเกอร์ โล่ 49269</t>
  </si>
  <si>
    <t>100000286286</t>
  </si>
  <si>
    <t>รถ จยย. ไทเกอร์ โล่ 49270</t>
  </si>
  <si>
    <t>100000286287</t>
  </si>
  <si>
    <t>รถ จยย. ไทเกอร์ โล่ 49271</t>
  </si>
  <si>
    <t>100000286288</t>
  </si>
  <si>
    <t>รถ จยย. ไทเกอร์ โล่ 49272</t>
  </si>
  <si>
    <t>100000286289</t>
  </si>
  <si>
    <t>รถ จยย. ไทเกอร์ โล่ 49273</t>
  </si>
  <si>
    <t>100000286290</t>
  </si>
  <si>
    <t>รถ จยย. ไทเกอร์ โล่ 49274</t>
  </si>
  <si>
    <t>100000286291</t>
  </si>
  <si>
    <t>รถ จยย. ไทเกอร์ โล่ 49275</t>
  </si>
  <si>
    <t>100000286292</t>
  </si>
  <si>
    <t>รถ จยย. ไทเกอร์ โล่ 49276</t>
  </si>
  <si>
    <t>100000286293</t>
  </si>
  <si>
    <t>รถ จยย. ไทเกอร์ โล่ 49277</t>
  </si>
  <si>
    <t>100000286294</t>
  </si>
  <si>
    <t>รถ จยย. ไทเกอร์ โล่ 49278</t>
  </si>
  <si>
    <t>100000286295</t>
  </si>
  <si>
    <t>รถ จยย. ไทเกอร์ โล่ 49279</t>
  </si>
  <si>
    <t>100000286296</t>
  </si>
  <si>
    <t>รถ จยย. ไทเกอร์ โล่ 49280</t>
  </si>
  <si>
    <t>100000286297</t>
  </si>
  <si>
    <t>รถ จยย. ไทเกอร์ โล่ 49281</t>
  </si>
  <si>
    <t>100000286298</t>
  </si>
  <si>
    <t>รถ จยย. ไทเกอร์ โล่ 49282</t>
  </si>
  <si>
    <t>100000286299</t>
  </si>
  <si>
    <t>รถ จยย. ไทเกอร์ โล่ 49283</t>
  </si>
  <si>
    <t>100000286300</t>
  </si>
  <si>
    <t>รถ จยย. ไทเกอร์ โล่ 49284</t>
  </si>
  <si>
    <t>100000286301</t>
  </si>
  <si>
    <t>รถ จยย. ไทเกอร์ โล่ 49286</t>
  </si>
  <si>
    <t>100000286302</t>
  </si>
  <si>
    <t>รถ จยย. ไทเกอร์ โล่ 49296</t>
  </si>
  <si>
    <t>100000286303</t>
  </si>
  <si>
    <t>รถ จยย. ไทเกอร์ โล่ 49297</t>
  </si>
  <si>
    <t>100000286352</t>
  </si>
  <si>
    <t>รถ จยย. ไทเกอร์ โล่ 49494</t>
  </si>
  <si>
    <t>100000286363</t>
  </si>
  <si>
    <t>รถ จยย. ไทเกอร์ โล่ 49508</t>
  </si>
  <si>
    <t>100000286371</t>
  </si>
  <si>
    <t>รถ จยย. ไทเกอร์ โล่ 49516</t>
  </si>
  <si>
    <t>100000286374</t>
  </si>
  <si>
    <t>รถ จยย. ไทเกอร์ โล่ 49519</t>
  </si>
  <si>
    <t>100000286387</t>
  </si>
  <si>
    <t>รถ จยย. ไทเกอร์ โล่ 49537</t>
  </si>
  <si>
    <t>100000286403</t>
  </si>
  <si>
    <t>รถ จยย. ไทเกอร์ โล่ 49559</t>
  </si>
  <si>
    <t>100000286404</t>
  </si>
  <si>
    <t>รถ จยย. ไทเกอร์ โล่ 49561</t>
  </si>
  <si>
    <t>100000286416</t>
  </si>
  <si>
    <t>รถ จยย. ไทเกอร์ โล่ 49636</t>
  </si>
  <si>
    <t>100000286661</t>
  </si>
  <si>
    <t>รถ จยย. ไทเกอร์ โล่ 50306</t>
  </si>
  <si>
    <t>100000286662</t>
  </si>
  <si>
    <t>รถ จยย. ไทเกอร์ โล่ 50307</t>
  </si>
  <si>
    <t>100000286663</t>
  </si>
  <si>
    <t>รถ จยย. ไทเกอร์ โล่ 50308</t>
  </si>
  <si>
    <t>100000286664</t>
  </si>
  <si>
    <t>รถ จยย. ไทเกอร์ โล่ 50309</t>
  </si>
  <si>
    <t>100000286665</t>
  </si>
  <si>
    <t>รถ จยย. ไทเกอร์ โล่ 50310</t>
  </si>
  <si>
    <t>100000286666</t>
  </si>
  <si>
    <t>รถ จยย. ไทเกอร์ โล่ 50311</t>
  </si>
  <si>
    <t>100000286667</t>
  </si>
  <si>
    <t>รถ จยย. ไทเกอร์ โล่ 50312</t>
  </si>
  <si>
    <t>100000286668</t>
  </si>
  <si>
    <t>รถ จยย. ไทเกอร์ โล่ 50313</t>
  </si>
  <si>
    <t>100000286669</t>
  </si>
  <si>
    <t>รถ จยย. ไทเกอร์ โล่ 50314</t>
  </si>
  <si>
    <t>100000286671</t>
  </si>
  <si>
    <t>รถ จยย. ไทเกอร์ โล่ 50316</t>
  </si>
  <si>
    <t>100000286672</t>
  </si>
  <si>
    <t>รถ จยย. ไทเกอร์ โล่ 50317</t>
  </si>
  <si>
    <t>100000286673</t>
  </si>
  <si>
    <t>รถ จยย. ไทเกอร์ โล่ 50318</t>
  </si>
  <si>
    <t>100000286674</t>
  </si>
  <si>
    <t>รถ จยย. ไทเกอร์ โล่ 50319</t>
  </si>
  <si>
    <t>100000286675</t>
  </si>
  <si>
    <t>รถ จยย. ไทเกอร์ โล่ 50320</t>
  </si>
  <si>
    <t>100000286676</t>
  </si>
  <si>
    <t>รถ จยย. ไทเกอร์ โล่ 50321</t>
  </si>
  <si>
    <t>100000286677</t>
  </si>
  <si>
    <t>รถ จยย. ไทเกอร์ โล่ 50322</t>
  </si>
  <si>
    <t>100000286678</t>
  </si>
  <si>
    <t>รถ จยย. ไทเกอร์ โล่ 50323</t>
  </si>
  <si>
    <t>100000286679</t>
  </si>
  <si>
    <t>รถ จยย. ไทเกอร์ โล่ 50324</t>
  </si>
  <si>
    <t>100000286680</t>
  </si>
  <si>
    <t>รถ จยย. ไทเกอร์ โล่ 50325</t>
  </si>
  <si>
    <t>100000286681</t>
  </si>
  <si>
    <t>รถ จยย. ไทเกอร์ โล่ 50326</t>
  </si>
  <si>
    <t>100000286682</t>
  </si>
  <si>
    <t>รถ จยย. ไทเกอร์ โล่ 50327</t>
  </si>
  <si>
    <t>100000286683</t>
  </si>
  <si>
    <t>รถ จยย. ไทเกอร์ โล่ 50328</t>
  </si>
  <si>
    <t>100000286684</t>
  </si>
  <si>
    <t>รถ จยย. ไทเกอร์ โล่ 50329</t>
  </si>
  <si>
    <t>100000286685</t>
  </si>
  <si>
    <t>รถ จยย. ไทเกอร์ โล่ 50330</t>
  </si>
  <si>
    <t>100000286686</t>
  </si>
  <si>
    <t>รถ จยย. ไทเกอร์ โล่ 50331</t>
  </si>
  <si>
    <t>100000286687</t>
  </si>
  <si>
    <t>รถ จยย. ไทเกอร์ โล่ 50332</t>
  </si>
  <si>
    <t>100000286688</t>
  </si>
  <si>
    <t>รถ จยย. ไทเกอร์ โล่ 50333</t>
  </si>
  <si>
    <t>100000286689</t>
  </si>
  <si>
    <t>รถ จยย. ไทเกอร์ โล่ 50334</t>
  </si>
  <si>
    <t>100000286690</t>
  </si>
  <si>
    <t>รถ จยย. ไทเกอร์ โล่ 50335</t>
  </si>
  <si>
    <t>100000286691</t>
  </si>
  <si>
    <t>รถ จยย. ไทเกอร์ โล่ 50336</t>
  </si>
  <si>
    <t>100000286692</t>
  </si>
  <si>
    <t>รถ จยย. ไทเกอร์ โล่ 50337</t>
  </si>
  <si>
    <t>100000286693</t>
  </si>
  <si>
    <t>รถ จยย. ไทเกอร์ โล่ 50338</t>
  </si>
  <si>
    <t>100000286695</t>
  </si>
  <si>
    <t>รถ จยย. ไทเกอร์ โล่ 50340</t>
  </si>
  <si>
    <t>100000286696</t>
  </si>
  <si>
    <t>รถ จยย. ไทเกอร์ โล่ 50341</t>
  </si>
  <si>
    <t>100000286697</t>
  </si>
  <si>
    <t>รถ จยย. ไทเกอร์ โล่ 50342</t>
  </si>
  <si>
    <t>100000286698</t>
  </si>
  <si>
    <t>รถ จยย. ไทเกอร์ โล่ 50343</t>
  </si>
  <si>
    <t>100000286699</t>
  </si>
  <si>
    <t>รถ จยย. ไทเกอร์ โล่ 50344</t>
  </si>
  <si>
    <t>100000286700</t>
  </si>
  <si>
    <t>รถ จยย. ไทเกอร์ โล่ 50345</t>
  </si>
  <si>
    <t>100000286701</t>
  </si>
  <si>
    <t>รถ จยย. ไทเกอร์ โล่ 50346</t>
  </si>
  <si>
    <t>100000286702</t>
  </si>
  <si>
    <t>รถ จยย. ไทเกอร์ โล่ 50347</t>
  </si>
  <si>
    <t>100000286703</t>
  </si>
  <si>
    <t>รถ จยย. ไทเกอร์ โล่ 50348</t>
  </si>
  <si>
    <t>100000286704</t>
  </si>
  <si>
    <t>รถ จยย. ไทเกอร์ โล่ 50349</t>
  </si>
  <si>
    <t>100000286705</t>
  </si>
  <si>
    <t>รถ จยย. ไทเกอร์ โล่ 50350</t>
  </si>
  <si>
    <t>100000286706</t>
  </si>
  <si>
    <t>รถ จยย. ไทเกอร์ โล่ 50351</t>
  </si>
  <si>
    <t>100000286707</t>
  </si>
  <si>
    <t>รถ จยย. ไทเกอร์ โล่ 50352</t>
  </si>
  <si>
    <t>100000286708</t>
  </si>
  <si>
    <t>รถ จยย. ไทเกอร์ โล่ 50353</t>
  </si>
  <si>
    <t>100000286709</t>
  </si>
  <si>
    <t>รถ จยย. ไทเกอร์ โล่ 50354</t>
  </si>
  <si>
    <t>100000286710</t>
  </si>
  <si>
    <t>รถ จยย. ไทเกอร์ โล่ 50355</t>
  </si>
  <si>
    <t>100000286711</t>
  </si>
  <si>
    <t>รถ จยย. ไทเกอร์ โล่ 50356</t>
  </si>
  <si>
    <t>100000286712</t>
  </si>
  <si>
    <t>รถ จยย. ไทเกอร์ โล่ 50357</t>
  </si>
  <si>
    <t>100000286713</t>
  </si>
  <si>
    <t>รถ จยย. ไทเกอร์ โล่ 50358</t>
  </si>
  <si>
    <t>100000286714</t>
  </si>
  <si>
    <t>รถ จยย. ไทเกอร์ โล่ 50359</t>
  </si>
  <si>
    <t>100000286715</t>
  </si>
  <si>
    <t>รถ จยย. ไทเกอร์ โล่ 50360</t>
  </si>
  <si>
    <t>100000286716</t>
  </si>
  <si>
    <t>รถ จยย. ไทเกอร์ โล่ 50361</t>
  </si>
  <si>
    <t>100000286717</t>
  </si>
  <si>
    <t>รถ จยย. ไทเกอร์ โล่ 50362</t>
  </si>
  <si>
    <t>100000286718</t>
  </si>
  <si>
    <t>รถ จยย. ไทเกอร์ โล่ 50363</t>
  </si>
  <si>
    <t>100000286719</t>
  </si>
  <si>
    <t>รถ จยย. ไทเกอร์ โล่ 50364</t>
  </si>
  <si>
    <t>100000286720</t>
  </si>
  <si>
    <t>รถ จยย. ไทเกอร์ โล่ 50365</t>
  </si>
  <si>
    <t>100000286722</t>
  </si>
  <si>
    <t>รถ จยย. ไทเกอร์ โล่ 50367</t>
  </si>
  <si>
    <t>100000286723</t>
  </si>
  <si>
    <t>รถ จยย. ไทเกอร์ โล่ 50368</t>
  </si>
  <si>
    <t>100000286724</t>
  </si>
  <si>
    <t>รถ จยย. ไทเกอร์ โล่ 50369</t>
  </si>
  <si>
    <t>100000286726</t>
  </si>
  <si>
    <t>รถ จยย. ไทเกอร์ โล่ 50371</t>
  </si>
  <si>
    <t>100000286727</t>
  </si>
  <si>
    <t>รถ จยย. ไทเกอร์ โล่ 50372</t>
  </si>
  <si>
    <t>100000286729</t>
  </si>
  <si>
    <t>รถ จยย. ไทเกอร์ โล่ 50374</t>
  </si>
  <si>
    <t>100000286730</t>
  </si>
  <si>
    <t>รถ จยย. ไทเกอร์ โล่ 50375</t>
  </si>
  <si>
    <t>100000286732</t>
  </si>
  <si>
    <t>รถ จยย. ไทเกอร์ โล่ 50377</t>
  </si>
  <si>
    <t>100000286733</t>
  </si>
  <si>
    <t>รถ จยย. ไทเกอร์ โล่ 50378</t>
  </si>
  <si>
    <t>100000286735</t>
  </si>
  <si>
    <t>รถ จยย. ไทเกอร์ โล่ 50380</t>
  </si>
  <si>
    <t>100000286736</t>
  </si>
  <si>
    <t>รถ จยย. ไทเกอร์ โล่ 50381</t>
  </si>
  <si>
    <t>100000286737</t>
  </si>
  <si>
    <t>รถ จยย. ไทเกอร์ โล่ 50382</t>
  </si>
  <si>
    <t>100000286738</t>
  </si>
  <si>
    <t>รถ จยย. ไทเกอร์ โล่ 50383</t>
  </si>
  <si>
    <t>100000286740</t>
  </si>
  <si>
    <t>รถ จยย. ไทเกอร์ โล่ 50385</t>
  </si>
  <si>
    <t>100000286741</t>
  </si>
  <si>
    <t>รถ จยย. ไทเกอร์ โล่ 50386</t>
  </si>
  <si>
    <t>100000286742</t>
  </si>
  <si>
    <t>รถ จยย. ไทเกอร์ โล่ 50387</t>
  </si>
  <si>
    <t>100000286743</t>
  </si>
  <si>
    <t>รถ จยย. ไทเกอร์ โล่ 50388</t>
  </si>
  <si>
    <t>100000286744</t>
  </si>
  <si>
    <t>รถ จยย. ไทเกอร์ โล่ 50389</t>
  </si>
  <si>
    <t>100000286745</t>
  </si>
  <si>
    <t>รถ จยย. ไทเกอร์ โล่ 50390</t>
  </si>
  <si>
    <t>100000286746</t>
  </si>
  <si>
    <t>รถ จยย. ไทเกอร์ โล่ 50391</t>
  </si>
  <si>
    <t>100000286747</t>
  </si>
  <si>
    <t>รถ จยย. ไทเกอร์ โล่ 50392</t>
  </si>
  <si>
    <t>100000286748</t>
  </si>
  <si>
    <t>รถ จยย. ไทเกอร์ โล่ 50394</t>
  </si>
  <si>
    <t>100000286749</t>
  </si>
  <si>
    <t>รถ จยย. ไทเกอร์ โล่ 50395</t>
  </si>
  <si>
    <t>100000286750</t>
  </si>
  <si>
    <t>รถ จยย. ไทเกอร์ โล่ 50396</t>
  </si>
  <si>
    <t>100000286751</t>
  </si>
  <si>
    <t>รถ จยย. ไทเกอร์ โล่ 50397</t>
  </si>
  <si>
    <t>100000286752</t>
  </si>
  <si>
    <t>รถ จยย. ไทเกอร์ โล่ 55026</t>
  </si>
  <si>
    <t>100000286753</t>
  </si>
  <si>
    <t>รถ จยย. ไทเกอร์ โล่ 55027</t>
  </si>
  <si>
    <t>100000286754</t>
  </si>
  <si>
    <t>รถ จยย. ไทเกอร์ โล่ 55028</t>
  </si>
  <si>
    <t>100000286755</t>
  </si>
  <si>
    <t>รถ จยย. ไทเกอร์ โล่ 55029</t>
  </si>
  <si>
    <t>100000599732</t>
  </si>
  <si>
    <t>รถยนต์กระบะ สน.ทุ่งสองห้อง</t>
  </si>
  <si>
    <t>100000599733</t>
  </si>
  <si>
    <t>100000599734</t>
  </si>
  <si>
    <t>100000599735</t>
  </si>
  <si>
    <t>100000599736</t>
  </si>
  <si>
    <t>100000599737</t>
  </si>
  <si>
    <t>100000599746</t>
  </si>
  <si>
    <t>รถจักรยานยนต์ สน.ทุ่งสองห้อง</t>
  </si>
  <si>
    <t>100000599747</t>
  </si>
  <si>
    <t>100000599748</t>
  </si>
  <si>
    <t>100000599749</t>
  </si>
  <si>
    <t>100000599750</t>
  </si>
  <si>
    <t>100000599751</t>
  </si>
  <si>
    <t>100000599752</t>
  </si>
  <si>
    <t>100000599753</t>
  </si>
  <si>
    <t>100000599754</t>
  </si>
  <si>
    <t>100000599755</t>
  </si>
  <si>
    <t>100000599756</t>
  </si>
  <si>
    <t>100000599757</t>
  </si>
  <si>
    <t>100000599758</t>
  </si>
  <si>
    <t>100000599759</t>
  </si>
  <si>
    <t>100000599760</t>
  </si>
  <si>
    <t>100000599761</t>
  </si>
  <si>
    <t>100000599762</t>
  </si>
  <si>
    <t>100000599763</t>
  </si>
  <si>
    <t>100000599764</t>
  </si>
  <si>
    <t>100000599765</t>
  </si>
  <si>
    <t>100000599766</t>
  </si>
  <si>
    <t>100000599767</t>
  </si>
  <si>
    <t>100000599768</t>
  </si>
  <si>
    <t>100000599769</t>
  </si>
  <si>
    <t>100000599770</t>
  </si>
  <si>
    <t>100000599771</t>
  </si>
  <si>
    <t>100000599772</t>
  </si>
  <si>
    <t>100000599773</t>
  </si>
  <si>
    <t>100000599774</t>
  </si>
  <si>
    <t>100000599775</t>
  </si>
  <si>
    <t>100000599776</t>
  </si>
  <si>
    <t>100000599777</t>
  </si>
  <si>
    <t>100000599778</t>
  </si>
  <si>
    <t>100000599779</t>
  </si>
  <si>
    <t>100000599780</t>
  </si>
  <si>
    <t>100000599781</t>
  </si>
  <si>
    <t>100000599782</t>
  </si>
  <si>
    <t>100000599783</t>
  </si>
  <si>
    <t>100000599784</t>
  </si>
  <si>
    <t>100000599785</t>
  </si>
  <si>
    <t>100000599786</t>
  </si>
  <si>
    <t>100000599787</t>
  </si>
  <si>
    <t>100000599788</t>
  </si>
  <si>
    <t>100000599789</t>
  </si>
  <si>
    <t>100000599790</t>
  </si>
  <si>
    <t>100000599791</t>
  </si>
  <si>
    <t>100000599792</t>
  </si>
  <si>
    <t>100000599793</t>
  </si>
  <si>
    <t>100000599794</t>
  </si>
  <si>
    <t>100000599795</t>
  </si>
  <si>
    <t>100000599796</t>
  </si>
  <si>
    <t>100000599797</t>
  </si>
  <si>
    <t>100000599798</t>
  </si>
  <si>
    <t>100000599799</t>
  </si>
  <si>
    <t>100000599800</t>
  </si>
  <si>
    <t>100000599801</t>
  </si>
  <si>
    <t>100000599802</t>
  </si>
  <si>
    <t>100000599803</t>
  </si>
  <si>
    <t>100000599804</t>
  </si>
  <si>
    <t>100000599805</t>
  </si>
  <si>
    <t>100000599806</t>
  </si>
  <si>
    <t>100000599807</t>
  </si>
  <si>
    <t>100000599808</t>
  </si>
  <si>
    <t>100000599809</t>
  </si>
  <si>
    <t>100000599810</t>
  </si>
  <si>
    <t>100000599811</t>
  </si>
  <si>
    <t>100000599812</t>
  </si>
  <si>
    <t>100000599813</t>
  </si>
  <si>
    <t>100000599814</t>
  </si>
  <si>
    <t>100000599815</t>
  </si>
  <si>
    <t>100000599816</t>
  </si>
  <si>
    <t>100000599817</t>
  </si>
  <si>
    <t>100000599818</t>
  </si>
  <si>
    <t>100000599819</t>
  </si>
  <si>
    <t>100000599820</t>
  </si>
  <si>
    <t>100000599821</t>
  </si>
  <si>
    <t>100000599822</t>
  </si>
  <si>
    <t>100000599823</t>
  </si>
  <si>
    <t>100000599824</t>
  </si>
  <si>
    <t>100000599825</t>
  </si>
  <si>
    <t>100000599837</t>
  </si>
  <si>
    <t>รถบรรทุกผู้ต้องหา สน.ทุ่งสองห้อง</t>
  </si>
  <si>
    <t>100000599838</t>
  </si>
  <si>
    <t>รถลากจูง สน.ทุ่งสองห้อง</t>
  </si>
  <si>
    <t>100000599857</t>
  </si>
  <si>
    <t>รถยนต์ สน.พหลโยธิน</t>
  </si>
  <si>
    <t>100000599868</t>
  </si>
  <si>
    <t>รถยนต์กระบะนิสสัน สน.บางซื่อ</t>
  </si>
  <si>
    <t>100000599869</t>
  </si>
  <si>
    <t>100000599870</t>
  </si>
  <si>
    <t>รถยนต์กระบะมิตซูบิชิ สน.บางซื่อ</t>
  </si>
  <si>
    <t>100000599875</t>
  </si>
  <si>
    <t>รถยนต์กระบะโตโยต้า สน.บางซื่อ</t>
  </si>
  <si>
    <t>100000599895</t>
  </si>
  <si>
    <t>รถยนต์โตโยต้า สน.บางซื่อ</t>
  </si>
  <si>
    <t>100000599897</t>
  </si>
  <si>
    <t>รถยนต์โตโยต้าไดน่า สน.บางซื่อ</t>
  </si>
  <si>
    <t>100000599899</t>
  </si>
  <si>
    <t>รถบรรทุกผู้ต้องหา สน.บางซื่อ</t>
  </si>
  <si>
    <t>100000738879</t>
  </si>
  <si>
    <t>รถจักรยานยนต์ขนาด 150 ซีซีพร้อมอุปกรณ์จำนวน 40 คัน</t>
  </si>
  <si>
    <t>100000738880</t>
  </si>
  <si>
    <t>100000739021</t>
  </si>
  <si>
    <t>รถจักรยายนตร์ ขนาด 120cc พร้อมอุปกรณ์</t>
  </si>
  <si>
    <t>110000044672</t>
  </si>
  <si>
    <t>รถยนต์บรรทุกดีเซลขนาด1ตัน</t>
  </si>
  <si>
    <t>รวมหน่วยเบิกจ่ายกองบังคับการตำรวจนครบาล 2 จำนวน 650 คัน</t>
  </si>
  <si>
    <t>รถบรรทุก (ดีเซล) ขนาด 1 ตัน แบบดับเบิ้ลแคป</t>
  </si>
  <si>
    <t>รถจักรยานยนต์ 150 ซีซี</t>
  </si>
  <si>
    <t>รถยนต์โดยสาร ขนาด 12 ที่นั่ง</t>
  </si>
  <si>
    <t>รถจักรยานยนต์ 740 ซีซี</t>
  </si>
  <si>
    <t>รถยนต์บรรทุกอเนกประสงค์ ISUZU NPR75KXXXS</t>
  </si>
  <si>
    <t>รถตู้ ขนาด 15 ที่นั่ง NISSAN รุ่น NV 350 URVAN</t>
  </si>
  <si>
    <t>รถบรรทุกดีเซล 1 ตัน</t>
  </si>
  <si>
    <t>รวมหน่วยเบิกจ่ายกองบังคับการตำรวจนครบาล 7 จำนวน 30 คัน</t>
  </si>
  <si>
    <t>รวมทั้งสิ้น จำนวน 2,343 คัน</t>
  </si>
  <si>
    <t>รายละเอียดครุภัณฑ์ยานพาหนะที่ไม่มีสมุดประวัติยานพาหนะให้ตรวจสอบ</t>
  </si>
  <si>
    <t>ยี่ห้อ</t>
  </si>
  <si>
    <t>หน่วยงานผู้ใช้รถ</t>
  </si>
  <si>
    <t>โล่ 98870</t>
  </si>
  <si>
    <t>วอลโว่</t>
  </si>
  <si>
    <t>บก.อก.รร.นรต.</t>
  </si>
  <si>
    <t>โล่ 100018</t>
  </si>
  <si>
    <t>TATA</t>
  </si>
  <si>
    <t>โล่ 08193</t>
  </si>
  <si>
    <t>จิ๊ปวิลลี่</t>
  </si>
  <si>
    <t>โล่ 08194</t>
  </si>
  <si>
    <t>ยามาฮ่า</t>
  </si>
  <si>
    <t>โล่ 63054</t>
  </si>
  <si>
    <t>อีซูซุ</t>
  </si>
  <si>
    <t>โล่ 63031</t>
  </si>
  <si>
    <t>มิตซูบิซิ</t>
  </si>
  <si>
    <t>นิสสัน</t>
  </si>
  <si>
    <t>โล่ 63032</t>
  </si>
  <si>
    <t>มิซซูบิชิ</t>
  </si>
  <si>
    <t>รวมจำนวน 16 คัน</t>
  </si>
  <si>
    <t>TOYOTA</t>
  </si>
  <si>
    <t>โล่ 09887</t>
  </si>
  <si>
    <t>โล่ 09890</t>
  </si>
  <si>
    <t>โล่ 09886</t>
  </si>
  <si>
    <t>ฮอนด้า</t>
  </si>
  <si>
    <t xml:space="preserve">มิตซูบิชิ  </t>
  </si>
  <si>
    <t>โตโยต้า</t>
  </si>
  <si>
    <t>ยามาฮา</t>
  </si>
  <si>
    <t>โล่10045</t>
  </si>
  <si>
    <t>อีซูชุ</t>
  </si>
  <si>
    <t xml:space="preserve">สภ.พระสมุทรเจดีย์ </t>
  </si>
  <si>
    <t>Honda</t>
  </si>
  <si>
    <t>โล่ 06761</t>
  </si>
  <si>
    <t>โล่ 18245</t>
  </si>
  <si>
    <t>ISUZU</t>
  </si>
  <si>
    <t>โล่ 99808</t>
  </si>
  <si>
    <t>โล่ 01958</t>
  </si>
  <si>
    <t>คาวาซากิ</t>
  </si>
  <si>
    <t>โล่ 02639</t>
  </si>
  <si>
    <t>โล่ 02640</t>
  </si>
  <si>
    <t>โล่ 02641</t>
  </si>
  <si>
    <t>โล่ 04023</t>
  </si>
  <si>
    <t>โล่ 04024</t>
  </si>
  <si>
    <t>โล่ 04025</t>
  </si>
  <si>
    <t>โล่ 04026</t>
  </si>
  <si>
    <t>โล่ 04027</t>
  </si>
  <si>
    <t>TOYOTA VIGO</t>
  </si>
  <si>
    <t>YAMAHA N-MAX</t>
  </si>
  <si>
    <t>GPX</t>
  </si>
  <si>
    <t>โล่ 20441</t>
  </si>
  <si>
    <t>โล่ 21017</t>
  </si>
  <si>
    <t xml:space="preserve">นิสสัน </t>
  </si>
  <si>
    <t>โล่ 21214</t>
  </si>
  <si>
    <t xml:space="preserve">มิตซูบิชิ </t>
  </si>
  <si>
    <t>โล่ 21491</t>
  </si>
  <si>
    <t>โล่ 10410</t>
  </si>
  <si>
    <t>TIGER</t>
  </si>
  <si>
    <t xml:space="preserve">HONDA </t>
  </si>
  <si>
    <t>MITSUBIS</t>
  </si>
  <si>
    <t>NISSIN</t>
  </si>
  <si>
    <t>อีซูซู</t>
  </si>
  <si>
    <t>ไฮลุง</t>
  </si>
  <si>
    <t>ซินฟู</t>
  </si>
  <si>
    <t>มิตซูบิชิ</t>
  </si>
  <si>
    <t>ฟอร์ด</t>
  </si>
  <si>
    <t>รวมจำนวน 95 คัน</t>
  </si>
  <si>
    <t>รวมจำนวน 29 คัน</t>
  </si>
  <si>
    <t>หน่วยเบิกจ่ายโรงพยาบาลตำรวจ (2500700173)</t>
  </si>
  <si>
    <t>โล่ 19156</t>
  </si>
  <si>
    <t>รพ.ยะลาสิริรัตนรักษ์</t>
  </si>
  <si>
    <t>รวมจำนวน 1 คัน</t>
  </si>
  <si>
    <t>รวมทั้งสิ้น จำนวน 141 คัน</t>
  </si>
  <si>
    <t>รายงานครุภัณฑ์ปืนที่ไม่ได้บันทึกในระบบ GFMIS</t>
  </si>
  <si>
    <t>รายละเอียด</t>
  </si>
  <si>
    <t>หมายเลขอาวุธปืน</t>
  </si>
  <si>
    <t>หน่วยเบิกจ่ายกองบังคับการปราบปรามการค้ามนุษย์  (2500701610)</t>
  </si>
  <si>
    <t>บก.ปคบ.</t>
  </si>
  <si>
    <t>ปืนพกกึ่งอัตโนมัติ ขนาด 9 มม. SIG SAUER M18E(Carry)</t>
  </si>
  <si>
    <t>T63047665</t>
  </si>
  <si>
    <t>15 ก.พ. 65</t>
  </si>
  <si>
    <t>T63048008</t>
  </si>
  <si>
    <t>T63047951</t>
  </si>
  <si>
    <t>T63038031</t>
  </si>
  <si>
    <t>T63047968</t>
  </si>
  <si>
    <t>T63047961</t>
  </si>
  <si>
    <t>T63046687</t>
  </si>
  <si>
    <t>T63049291</t>
  </si>
  <si>
    <t>T63048057</t>
  </si>
  <si>
    <t>T63047964</t>
  </si>
  <si>
    <t>T63038022</t>
  </si>
  <si>
    <t>T63038070</t>
  </si>
  <si>
    <t>T63038025</t>
  </si>
  <si>
    <t>T63051633</t>
  </si>
  <si>
    <t>T63049296</t>
  </si>
  <si>
    <t>T63049916</t>
  </si>
  <si>
    <t>T63038044</t>
  </si>
  <si>
    <t>T63038042</t>
  </si>
  <si>
    <t>T63048014</t>
  </si>
  <si>
    <t>T63038046</t>
  </si>
  <si>
    <t>T63048034</t>
  </si>
  <si>
    <t>T63047980</t>
  </si>
  <si>
    <t>T63038003</t>
  </si>
  <si>
    <t>T63052223</t>
  </si>
  <si>
    <t>T63047976</t>
  </si>
  <si>
    <t>T63038009</t>
  </si>
  <si>
    <t>T63038020</t>
  </si>
  <si>
    <t>T63048037</t>
  </si>
  <si>
    <t>T63047979</t>
  </si>
  <si>
    <t>T63038321</t>
  </si>
  <si>
    <t>T63047945</t>
  </si>
  <si>
    <t>T63038010</t>
  </si>
  <si>
    <t>T63052103</t>
  </si>
  <si>
    <t>T63048023</t>
  </si>
  <si>
    <t>T63047953</t>
  </si>
  <si>
    <t>T63038024</t>
  </si>
  <si>
    <t>T63047966</t>
  </si>
  <si>
    <t>T63038036</t>
  </si>
  <si>
    <t>T63047963</t>
  </si>
  <si>
    <t>T63046694</t>
  </si>
  <si>
    <t>T63052109</t>
  </si>
  <si>
    <t>T63052225</t>
  </si>
  <si>
    <t>T63047970</t>
  </si>
  <si>
    <t>T63047942</t>
  </si>
  <si>
    <t>T63049926</t>
  </si>
  <si>
    <t>T63047962</t>
  </si>
  <si>
    <t>T63048035</t>
  </si>
  <si>
    <t>T63048073</t>
  </si>
  <si>
    <t>T63049968</t>
  </si>
  <si>
    <t>T63038048</t>
  </si>
  <si>
    <t>รวมจำนวน 50 รายการ</t>
  </si>
  <si>
    <t>บก.ปคม.</t>
  </si>
  <si>
    <t>T 6303-0491</t>
  </si>
  <si>
    <t>T 6303-6192</t>
  </si>
  <si>
    <t>T 6303-6193</t>
  </si>
  <si>
    <t>T 6303-7913</t>
  </si>
  <si>
    <t>T 6303-7941</t>
  </si>
  <si>
    <t>T 6303-7948</t>
  </si>
  <si>
    <t>T 6303-8083</t>
  </si>
  <si>
    <t>T 6303-8312</t>
  </si>
  <si>
    <t>T 6303-8411</t>
  </si>
  <si>
    <t>T 6303-8444</t>
  </si>
  <si>
    <t>T 6303-8447</t>
  </si>
  <si>
    <t>T 6303-8451</t>
  </si>
  <si>
    <t>T 6303-8452</t>
  </si>
  <si>
    <t>T 6303-8464</t>
  </si>
  <si>
    <t>T 6303-8471</t>
  </si>
  <si>
    <t>T 6303-8474</t>
  </si>
  <si>
    <t>T 6303-8486</t>
  </si>
  <si>
    <t>T 6303-8489</t>
  </si>
  <si>
    <t>T 6303-8492</t>
  </si>
  <si>
    <t>T 6304-7258</t>
  </si>
  <si>
    <t>T 6304-7943</t>
  </si>
  <si>
    <t>T 6304-7967</t>
  </si>
  <si>
    <t>T 6304-7969</t>
  </si>
  <si>
    <t>T 6304-7977</t>
  </si>
  <si>
    <t>T 6304-8013</t>
  </si>
  <si>
    <t>T 6304-8018</t>
  </si>
  <si>
    <t>T 6304-8094</t>
  </si>
  <si>
    <t>T 6304-8668</t>
  </si>
  <si>
    <t>T 6304-8699</t>
  </si>
  <si>
    <t>T 6304-8923</t>
  </si>
  <si>
    <t>T 6304-8970</t>
  </si>
  <si>
    <t>T 6304-8974</t>
  </si>
  <si>
    <t>T 6304-8976</t>
  </si>
  <si>
    <t>T 6304-8981</t>
  </si>
  <si>
    <t>T 6304-8984</t>
  </si>
  <si>
    <t>T 6304-8988</t>
  </si>
  <si>
    <t>T 6304 -8989</t>
  </si>
  <si>
    <t>T 6304 9027</t>
  </si>
  <si>
    <t>T 6304 9034</t>
  </si>
  <si>
    <t>T 6304-9036</t>
  </si>
  <si>
    <t>T 6304-9038</t>
  </si>
  <si>
    <t>T 6304-9041</t>
  </si>
  <si>
    <t>T 6304-9042</t>
  </si>
  <si>
    <t>T 6304-9293</t>
  </si>
  <si>
    <t>T 6304-9913</t>
  </si>
  <si>
    <t>T 6305-0178</t>
  </si>
  <si>
    <t>T 6305-1631</t>
  </si>
  <si>
    <t>T 6305-1634</t>
  </si>
  <si>
    <t>T 6305-2101</t>
  </si>
  <si>
    <t>T 6305-2105</t>
  </si>
  <si>
    <t>T 6305-2111</t>
  </si>
  <si>
    <t>T 6305-2112</t>
  </si>
  <si>
    <t>T 6305-2121</t>
  </si>
  <si>
    <t>T 6305-2129</t>
  </si>
  <si>
    <t>T 6305-2131</t>
  </si>
  <si>
    <t>T 6305-2135</t>
  </si>
  <si>
    <t>T 6305-2137</t>
  </si>
  <si>
    <t>T 6305-2139</t>
  </si>
  <si>
    <t>T 6305-2140</t>
  </si>
  <si>
    <t>T 6305-2221</t>
  </si>
  <si>
    <t>รวมจำนวน 60 รายการ</t>
  </si>
  <si>
    <t>รวมหน่วยเบิกจ่ายกองบังคับการปราบปรามการค้ามนุษย์ จำนวน 110 รายการ</t>
  </si>
  <si>
    <t>หน่วยเบิกจ่ายกองบังคับการปราบปราม  (2500700248)</t>
  </si>
  <si>
    <t>อาวุธปืนเล็กสั้น ขนาด 5.56 มม. Sig Sauer SIG MCX</t>
  </si>
  <si>
    <t>63G005882</t>
  </si>
  <si>
    <t>63G005883</t>
  </si>
  <si>
    <t>63G005884</t>
  </si>
  <si>
    <t>63G005885</t>
  </si>
  <si>
    <t>63G005886</t>
  </si>
  <si>
    <t>63G005887</t>
  </si>
  <si>
    <t>63G005888</t>
  </si>
  <si>
    <t>63G005889</t>
  </si>
  <si>
    <t>63G005890</t>
  </si>
  <si>
    <t>63G005891</t>
  </si>
  <si>
    <t>63G006142</t>
  </si>
  <si>
    <t>63G006143</t>
  </si>
  <si>
    <t>63G006144</t>
  </si>
  <si>
    <t>63G006145</t>
  </si>
  <si>
    <t>63G006146</t>
  </si>
  <si>
    <t>63G006147</t>
  </si>
  <si>
    <t>63G006148</t>
  </si>
  <si>
    <t>63G006149</t>
  </si>
  <si>
    <t>63G006150</t>
  </si>
  <si>
    <t>63G006151</t>
  </si>
  <si>
    <t>63G006152</t>
  </si>
  <si>
    <t>63G006153</t>
  </si>
  <si>
    <t>63G006154</t>
  </si>
  <si>
    <t>63G006155</t>
  </si>
  <si>
    <t>63G006156</t>
  </si>
  <si>
    <t>63G006157</t>
  </si>
  <si>
    <t>63G006158</t>
  </si>
  <si>
    <t>63G006159</t>
  </si>
  <si>
    <t>63G006160</t>
  </si>
  <si>
    <t>63G006161</t>
  </si>
  <si>
    <t>63G006202</t>
  </si>
  <si>
    <t>63G006203</t>
  </si>
  <si>
    <t>63G006204</t>
  </si>
  <si>
    <t>63G006205</t>
  </si>
  <si>
    <t>63G006206</t>
  </si>
  <si>
    <t>63G006207</t>
  </si>
  <si>
    <t>63G006208</t>
  </si>
  <si>
    <t>63G006209</t>
  </si>
  <si>
    <t>63G006210</t>
  </si>
  <si>
    <t>63G006211</t>
  </si>
  <si>
    <t>63G006212</t>
  </si>
  <si>
    <t>63G006213</t>
  </si>
  <si>
    <t>63G006214</t>
  </si>
  <si>
    <t>63G006215</t>
  </si>
  <si>
    <t>63G006216</t>
  </si>
  <si>
    <t>63G006217</t>
  </si>
  <si>
    <t>63G006218</t>
  </si>
  <si>
    <t>63G006219</t>
  </si>
  <si>
    <t>63G006220</t>
  </si>
  <si>
    <t>63G006221</t>
  </si>
  <si>
    <t>อาวุธปืนเล็กยาวจู่โจม ขนาด 5.56 มม. Sig Sauer M400</t>
  </si>
  <si>
    <t>21J048595</t>
  </si>
  <si>
    <t>21J048596</t>
  </si>
  <si>
    <t>21J048597</t>
  </si>
  <si>
    <t>21J048598</t>
  </si>
  <si>
    <t>21J048599</t>
  </si>
  <si>
    <t>21J048649</t>
  </si>
  <si>
    <t>21J048733</t>
  </si>
  <si>
    <t>21J048734</t>
  </si>
  <si>
    <t>21J048735</t>
  </si>
  <si>
    <t>21J048736</t>
  </si>
  <si>
    <t>21J048737</t>
  </si>
  <si>
    <t>21J048738</t>
  </si>
  <si>
    <t>21J048739</t>
  </si>
  <si>
    <t>21J048740</t>
  </si>
  <si>
    <t>21J048741</t>
  </si>
  <si>
    <t>21J048742</t>
  </si>
  <si>
    <t>21J048743</t>
  </si>
  <si>
    <t>21J048744</t>
  </si>
  <si>
    <t>21J048745</t>
  </si>
  <si>
    <t>21J048746</t>
  </si>
  <si>
    <t>21J048747</t>
  </si>
  <si>
    <t>21J048748</t>
  </si>
  <si>
    <t>21J048749</t>
  </si>
  <si>
    <t>21J048750</t>
  </si>
  <si>
    <t>21J048751</t>
  </si>
  <si>
    <t>21J048752</t>
  </si>
  <si>
    <t>21J049604</t>
  </si>
  <si>
    <t>21J049605</t>
  </si>
  <si>
    <t>21J049606</t>
  </si>
  <si>
    <t>21J049607</t>
  </si>
  <si>
    <t>21J049608</t>
  </si>
  <si>
    <t>21J049609</t>
  </si>
  <si>
    <t>21J049974</t>
  </si>
  <si>
    <t>21J049975</t>
  </si>
  <si>
    <t>21J049976</t>
  </si>
  <si>
    <t>21J049977</t>
  </si>
  <si>
    <t>21J049978</t>
  </si>
  <si>
    <t>21J049979</t>
  </si>
  <si>
    <t>21J049980</t>
  </si>
  <si>
    <t>21J049981</t>
  </si>
  <si>
    <t>21J049982</t>
  </si>
  <si>
    <t>21J049983</t>
  </si>
  <si>
    <t>21J049984</t>
  </si>
  <si>
    <t>21J049985</t>
  </si>
  <si>
    <t>21J049986</t>
  </si>
  <si>
    <t>21J049987</t>
  </si>
  <si>
    <t>21J049988</t>
  </si>
  <si>
    <t>21J049989</t>
  </si>
  <si>
    <t>21J049990</t>
  </si>
  <si>
    <t>21J049992</t>
  </si>
  <si>
    <t>อาวุธปืนลูกซองกึ่งอัตโนมัติ ขนาด 12 เกจ Benelli M2</t>
  </si>
  <si>
    <t>M999651K20</t>
  </si>
  <si>
    <t>M999650H20</t>
  </si>
  <si>
    <t>M999648Z20</t>
  </si>
  <si>
    <t>M999647X20</t>
  </si>
  <si>
    <t>M999646V20</t>
  </si>
  <si>
    <t>M100741Y20</t>
  </si>
  <si>
    <t>M100742A20</t>
  </si>
  <si>
    <t>M999645T20</t>
  </si>
  <si>
    <t>M999644Q20</t>
  </si>
  <si>
    <t>M999649B20</t>
  </si>
  <si>
    <t>M999643N20</t>
  </si>
  <si>
    <t>M999652M20</t>
  </si>
  <si>
    <t>อาวุธปืนซุ่มยิง ขนาด 7.62 มม. B&amp;T APR 308</t>
  </si>
  <si>
    <t>US 20-2419</t>
  </si>
  <si>
    <t>US 20-2420</t>
  </si>
  <si>
    <t>US 20-2421</t>
  </si>
  <si>
    <t>US 20-2422</t>
  </si>
  <si>
    <t>US 20-2423</t>
  </si>
  <si>
    <t>US 20-2424</t>
  </si>
  <si>
    <t>ปืนเล็กยาวซุ่มยิงระยะปานกลาง ขนาด 7.62 มม. SIG SAUER SIG CROSS</t>
  </si>
  <si>
    <t>70A005100</t>
  </si>
  <si>
    <t>70A005101</t>
  </si>
  <si>
    <t>70A005102</t>
  </si>
  <si>
    <t>70A005103</t>
  </si>
  <si>
    <t>70A005104</t>
  </si>
  <si>
    <t>ระบบยิงปืนหักมุม Corner Shot CSM(CFMG100</t>
  </si>
  <si>
    <t>CSM14203</t>
  </si>
  <si>
    <t>CSM14207</t>
  </si>
  <si>
    <t>CSM14210</t>
  </si>
  <si>
    <t>รวมจำนวน 126 รายการ</t>
  </si>
  <si>
    <t>อาวุธปืนกึ่งอัตโนมัติ ขนาด 9 มม. ยี่ห้อ GLOCK รุ่น 19</t>
  </si>
  <si>
    <t>RTP5263</t>
  </si>
  <si>
    <t>RTP5264</t>
  </si>
  <si>
    <t>RTP5265</t>
  </si>
  <si>
    <t>RTP5266</t>
  </si>
  <si>
    <t>RTP5267</t>
  </si>
  <si>
    <t>RTP5268</t>
  </si>
  <si>
    <t>RTP5269</t>
  </si>
  <si>
    <t>RTP5270</t>
  </si>
  <si>
    <t>RTP5271</t>
  </si>
  <si>
    <t>RTP5272</t>
  </si>
  <si>
    <t>RTP5353</t>
  </si>
  <si>
    <t>RTP5354</t>
  </si>
  <si>
    <t>RTP5355</t>
  </si>
  <si>
    <t>RTP5356</t>
  </si>
  <si>
    <t>RTP5357</t>
  </si>
  <si>
    <t>RTP5358</t>
  </si>
  <si>
    <t>RTP5359</t>
  </si>
  <si>
    <t>RTP5360</t>
  </si>
  <si>
    <t>RTP5361</t>
  </si>
  <si>
    <t>RTP5362</t>
  </si>
  <si>
    <t>ปลย.ซุ่มยิงระยะปานกลาง ขนาด 7.62x51 มม.ยี่ห้อ Remington รุ่น PSR</t>
  </si>
  <si>
    <t>MSR00087</t>
  </si>
  <si>
    <t>MSR00239</t>
  </si>
  <si>
    <t>MSR00305</t>
  </si>
  <si>
    <t>MSR00422</t>
  </si>
  <si>
    <t>MSR00436</t>
  </si>
  <si>
    <t xml:space="preserve">ปลส.ขนาด 7.62x35 มม.(300BLK) ยี่ห้อ Sig Sauer รุ่น MCX </t>
  </si>
  <si>
    <t>63B031295</t>
  </si>
  <si>
    <t>63B032084</t>
  </si>
  <si>
    <t>63B032093</t>
  </si>
  <si>
    <t>63B032234</t>
  </si>
  <si>
    <t>63B032235</t>
  </si>
  <si>
    <t>63B032236</t>
  </si>
  <si>
    <t>63B032238</t>
  </si>
  <si>
    <t>63B032239</t>
  </si>
  <si>
    <t>63B032240</t>
  </si>
  <si>
    <t>63B032241</t>
  </si>
  <si>
    <t>63B032242</t>
  </si>
  <si>
    <t>63B032243</t>
  </si>
  <si>
    <t>63B032244</t>
  </si>
  <si>
    <t>63B032245</t>
  </si>
  <si>
    <t>63B032246</t>
  </si>
  <si>
    <t>63B032247</t>
  </si>
  <si>
    <t>63B032248</t>
  </si>
  <si>
    <t>63B032249</t>
  </si>
  <si>
    <t>63B032250</t>
  </si>
  <si>
    <t>63B032251</t>
  </si>
  <si>
    <t>63B032252</t>
  </si>
  <si>
    <t>63B032253</t>
  </si>
  <si>
    <t>63B032294</t>
  </si>
  <si>
    <t>63B032295</t>
  </si>
  <si>
    <t>63B032296</t>
  </si>
  <si>
    <t>63B032297</t>
  </si>
  <si>
    <t>63B032299</t>
  </si>
  <si>
    <t>63B032300</t>
  </si>
  <si>
    <t>63B032301</t>
  </si>
  <si>
    <t>63B032302</t>
  </si>
  <si>
    <t>63B032303</t>
  </si>
  <si>
    <t>63B032305</t>
  </si>
  <si>
    <t>63B032306</t>
  </si>
  <si>
    <t>63B032307</t>
  </si>
  <si>
    <t>63B032308</t>
  </si>
  <si>
    <t>63B032309</t>
  </si>
  <si>
    <t>63B032310</t>
  </si>
  <si>
    <t>63B032311</t>
  </si>
  <si>
    <t>63B032312</t>
  </si>
  <si>
    <t>63B032313</t>
  </si>
  <si>
    <t>63B032336</t>
  </si>
  <si>
    <t>63G003820</t>
  </si>
  <si>
    <t>63G003822</t>
  </si>
  <si>
    <t>63G003823</t>
  </si>
  <si>
    <t>63G003824</t>
  </si>
  <si>
    <t>63G003826</t>
  </si>
  <si>
    <t>63G003827</t>
  </si>
  <si>
    <t>63G003828</t>
  </si>
  <si>
    <t>63G003829</t>
  </si>
  <si>
    <t>63G003832</t>
  </si>
  <si>
    <t>63G003833</t>
  </si>
  <si>
    <t>63G003834</t>
  </si>
  <si>
    <t>63G003835</t>
  </si>
  <si>
    <t>63G004181</t>
  </si>
  <si>
    <t>63G004182</t>
  </si>
  <si>
    <t>63G004183</t>
  </si>
  <si>
    <t>63G004184</t>
  </si>
  <si>
    <t>63G004185</t>
  </si>
  <si>
    <t>63G004188</t>
  </si>
  <si>
    <t>63G004189</t>
  </si>
  <si>
    <t>63G004192</t>
  </si>
  <si>
    <t>63G004195</t>
  </si>
  <si>
    <t>63G004196</t>
  </si>
  <si>
    <t>63G004197</t>
  </si>
  <si>
    <t>63G004339</t>
  </si>
  <si>
    <t>63G004340</t>
  </si>
  <si>
    <t>63G004341</t>
  </si>
  <si>
    <t>63G004342</t>
  </si>
  <si>
    <t>63G004343</t>
  </si>
  <si>
    <t>63G004345</t>
  </si>
  <si>
    <t>63G004346</t>
  </si>
  <si>
    <t>63G004347</t>
  </si>
  <si>
    <t>63G004348</t>
  </si>
  <si>
    <t>63G004349</t>
  </si>
  <si>
    <t>63G004350</t>
  </si>
  <si>
    <t>63G004351</t>
  </si>
  <si>
    <t>63G004352</t>
  </si>
  <si>
    <t>63G004353</t>
  </si>
  <si>
    <t>63G004354</t>
  </si>
  <si>
    <t>63G004355</t>
  </si>
  <si>
    <t>63G004356</t>
  </si>
  <si>
    <t>63G004357</t>
  </si>
  <si>
    <t>63G004358</t>
  </si>
  <si>
    <t>63G004618</t>
  </si>
  <si>
    <t>63G004619</t>
  </si>
  <si>
    <t>63G004620</t>
  </si>
  <si>
    <t>63G004621</t>
  </si>
  <si>
    <t>63G004623</t>
  </si>
  <si>
    <t>63G004624</t>
  </si>
  <si>
    <t>63G004625</t>
  </si>
  <si>
    <t>63G004626</t>
  </si>
  <si>
    <t>63G004627</t>
  </si>
  <si>
    <t>63G004629</t>
  </si>
  <si>
    <t>63G004630</t>
  </si>
  <si>
    <t>63G004631</t>
  </si>
  <si>
    <t>63G004632</t>
  </si>
  <si>
    <t>63G004634</t>
  </si>
  <si>
    <t>63G004636</t>
  </si>
  <si>
    <t>63G004637</t>
  </si>
  <si>
    <t>63G004638</t>
  </si>
  <si>
    <t>63G004639</t>
  </si>
  <si>
    <t>63G004640</t>
  </si>
  <si>
    <t>63G004641</t>
  </si>
  <si>
    <t>63G004642</t>
  </si>
  <si>
    <t>63G004644</t>
  </si>
  <si>
    <t>63G004645</t>
  </si>
  <si>
    <t>63G004646</t>
  </si>
  <si>
    <t>63G004647</t>
  </si>
  <si>
    <t>63G004648</t>
  </si>
  <si>
    <t>63G004649</t>
  </si>
  <si>
    <t>63G004650</t>
  </si>
  <si>
    <t>63G004651</t>
  </si>
  <si>
    <t>63G004652</t>
  </si>
  <si>
    <t>63G004654</t>
  </si>
  <si>
    <t>63G004656</t>
  </si>
  <si>
    <t>63G004687</t>
  </si>
  <si>
    <t>63G004688</t>
  </si>
  <si>
    <t>63G004689</t>
  </si>
  <si>
    <t>63G004690</t>
  </si>
  <si>
    <t>63G004691</t>
  </si>
  <si>
    <t>รวมจำนวน 145 รายการ</t>
  </si>
  <si>
    <t>รวมหน่วยเบิกจ่ายกองบังคับการปราบปราม 271 รายการ</t>
  </si>
  <si>
    <t>รวมทั้งสิ้น 381 รายการ</t>
  </si>
  <si>
    <t xml:space="preserve">รายงานสินทรัพย์ที่ไม่ได้บันทึกแยกเป็นรายตัวในระบบ GFMIS </t>
  </si>
  <si>
    <t>ครุภัณฑ์ยานพาหนะ</t>
  </si>
  <si>
    <t>รถยนต์บรรทุก(ดีเซล)TOYOTA รุ่น Revo Double Cab Pre</t>
  </si>
  <si>
    <t>รวมหน่วยเบิกจ่ายโรงเรียนนายร้อยตำรวจ จำนวน 1 รายการ</t>
  </si>
  <si>
    <t>หน่วยเบิกจ่ายตำรวจภูธรจังหวัดสมุทรปราการ (2500700630)</t>
  </si>
  <si>
    <t>รถ จยย.งานจราจร ขนาด 150ซีซี ยามาฮ่า รุ่นNMAXงวด3</t>
  </si>
  <si>
    <t>ครุภัณฑ์โฆษณา</t>
  </si>
  <si>
    <t>กล้องบันทึกภาพเคลื่อนไหวแบบดิจิตอลชนิดติดบนตัวจนท.</t>
  </si>
  <si>
    <t>ครุภัณฑ์วิทยาศาสตร์</t>
  </si>
  <si>
    <t>เครื่องตรวจวัดแอลกอฮอล์ LION,SD-400 TOUCH ง.1</t>
  </si>
  <si>
    <t>ครุภัณฑ์สำนักงาน</t>
  </si>
  <si>
    <t>เครื่องปรับอากาศติดตั้งอาคารที่ทำการ สภ.เปร็ง</t>
  </si>
  <si>
    <t>ครุภัณฑ์คอมพิวเตอร์</t>
  </si>
  <si>
    <t>คอมพิวเตอร์ ยี่ห้อ HP รุ่น T530 Thin Client</t>
  </si>
  <si>
    <t>ครุภัณฑ์อื่นๆ</t>
  </si>
  <si>
    <t>ปืนพกกึ่งอัตโนมัติ 9 มม. ยี่ห้อ Sig(620 กระบอก)</t>
  </si>
  <si>
    <t>เครื่องตรวจมวลสารวัตถุระเบิดและสารเสพติด ชนิดพกพา</t>
  </si>
  <si>
    <t>รวมหน่วยเบิกจ่ายตำรวจภูธรจังหวัดสมุทรปราการ จำนวน 7 รายการ</t>
  </si>
  <si>
    <t xml:space="preserve">รถจักรยานยนต์งานจราจร ขนาด 150 ซีซี ยามาฮ่า รุ่นNMAX งวด 5 </t>
  </si>
  <si>
    <t>รวมหน่วยเบิกจ่ายตำรวจภูธรจังหวัดระนอง จำนวน 1 รายการ</t>
  </si>
  <si>
    <t>110000010750</t>
  </si>
  <si>
    <t xml:space="preserve">รถยนต์หุ้มเกราะ Land Roverรุ่นSentinel(L405) 2คัน </t>
  </si>
  <si>
    <t>110000028276</t>
  </si>
  <si>
    <t>รถ จยย.งานจราจรพร้อมอุปกรณ์ ยามาฮ่า NMAX งวด 12</t>
  </si>
  <si>
    <t>110000031252</t>
  </si>
  <si>
    <t>รถยนต์ตรวจการณ์แบบหุ้มเกราะยี่ห้อ Land Rover บก.ปพ</t>
  </si>
  <si>
    <t>100000575726</t>
  </si>
  <si>
    <t>ครุภัณฑ์สำนักงานอาคารที่ทำการ บก.ป.</t>
  </si>
  <si>
    <t>ครุภัณฑ์ไฟฟ้า</t>
  </si>
  <si>
    <t>100000451634</t>
  </si>
  <si>
    <t>ชุดวิทยุภาคสนามโครงสร้างโครงข่ายอัตโนมัติ</t>
  </si>
  <si>
    <t>100000451653</t>
  </si>
  <si>
    <t>วิทยุดิจิตอลชนิดมือถือ 5 วัตต์</t>
  </si>
  <si>
    <t>100000451662</t>
  </si>
  <si>
    <t>ชุดปากพูดหูฟังBluetooth DRC,DBE-10+Dongle,DBD-100</t>
  </si>
  <si>
    <t>ครุภัณฑ์อื่น</t>
  </si>
  <si>
    <t>100000598070</t>
  </si>
  <si>
    <t>ชุดโรยตัวพร้อมอุปกรณ์ลงทางดิ่ง</t>
  </si>
  <si>
    <t>กระเป๋าเป้พร้อมอปุกรณ์ยุทธวิธีระหว่างบุคคล</t>
  </si>
  <si>
    <t>100000680710</t>
  </si>
  <si>
    <t>อาวุธปืนลูกซองกึ่งอัตโนมัติ 12 เกจ ยี่ห้อ Benelli</t>
  </si>
  <si>
    <t>110000016988</t>
  </si>
  <si>
    <t>เสื้อเกราะป้องกันกระสุน ระดับ 4 ENVOSTAR รุ่น ENVO</t>
  </si>
  <si>
    <t>110000016989</t>
  </si>
  <si>
    <t>110000016990</t>
  </si>
  <si>
    <t>หมวกป้องกันกระสุนและสะเก็ดระเบิด ระดับ 3A ENVOSTAR</t>
  </si>
  <si>
    <t>110000016991</t>
  </si>
  <si>
    <t>เป้สนามพร้อมอุปกรณ์ ยี่ห้อ ENVOSTAR รุ่น ENVO Tact</t>
  </si>
  <si>
    <t>110000016996</t>
  </si>
  <si>
    <t>ร่มบุคคลกระโดดทางยุทธวิธี Aerodyne รุ่น M9</t>
  </si>
  <si>
    <t>110000016997</t>
  </si>
  <si>
    <t>ร่มบุคคลกระโดดแบบกระตุกเอง Aerodyne รุ่น ICON A</t>
  </si>
  <si>
    <t>110000017146</t>
  </si>
  <si>
    <t>เสื้อเกราะอ่อนป้องกันกระสุน ระดับ2 (งานปราบปราม)</t>
  </si>
  <si>
    <t>รวมหน่วยเบิกจ่ายกองบังคับการปราบปราม จำนวน 17 รายการ</t>
  </si>
  <si>
    <t>100000547189</t>
  </si>
  <si>
    <t>อุปกรณ์ตั้งจุดตรวจประจำสถานีตำรวจ</t>
  </si>
  <si>
    <t>100000679996</t>
  </si>
  <si>
    <t>แผ่นเกราะอ่อนสำหรับคลุมโล่ใส่</t>
  </si>
  <si>
    <t>100000737550</t>
  </si>
  <si>
    <t>ครุภัณฑ์อื่นๆ ที่ได้รับเเจกจ่ายจาก บช.น.</t>
  </si>
  <si>
    <t>100000737551</t>
  </si>
  <si>
    <t>100000737552</t>
  </si>
  <si>
    <t>100000737553</t>
  </si>
  <si>
    <t>100000737554</t>
  </si>
  <si>
    <t>100000737555</t>
  </si>
  <si>
    <t>100000737556</t>
  </si>
  <si>
    <t>100000737557</t>
  </si>
  <si>
    <t>100000737742</t>
  </si>
  <si>
    <t>100000737743</t>
  </si>
  <si>
    <t>100000737784</t>
  </si>
  <si>
    <t>100000737786</t>
  </si>
  <si>
    <t>100000737787</t>
  </si>
  <si>
    <t>110000041687</t>
  </si>
  <si>
    <t xml:space="preserve">ครุภัณฑ์อื่นๆ (FN รุ่น FN303) </t>
  </si>
  <si>
    <t>รวมหน่วยเบิกจ่ายกองบังคับการตำรวจนครบาล 2 จำนวน 16 รายการ</t>
  </si>
  <si>
    <t>รวมทั้งสิ้นจำนวน 42 รายการ</t>
  </si>
  <si>
    <t>ชื่อหน่วยเบิกจ่าย</t>
  </si>
  <si>
    <t>ผลการตรวจสอบ</t>
  </si>
  <si>
    <t>กองการเงิน</t>
  </si>
  <si>
    <t>ก่อสร้างโครงการอาคารสนับสนุนฯ บก.ป.</t>
  </si>
  <si>
    <t>ยธ.39/2562</t>
  </si>
  <si>
    <t>เสร็จแล้วตามสัญญา</t>
  </si>
  <si>
    <t>กองบัญชาการตำรวจท่องเที่ยว</t>
  </si>
  <si>
    <t>ก่อสร้างอาคารที่ทำการ กก.1 บก.ทท.2</t>
  </si>
  <si>
    <t>1/2564</t>
  </si>
  <si>
    <t>ก่อสร้างเสาวิทยุสื่อสาร ส.ทท.5 กก.2 ทท.1</t>
  </si>
  <si>
    <t>4/2565</t>
  </si>
  <si>
    <t>ก่อสร้างอาคารที่ทำการ ส.ทท.5 กก.2 บก.ทท.2</t>
  </si>
  <si>
    <t>1/2565</t>
  </si>
  <si>
    <t>ศูนย์พิสูจน์หลักฐาน 6</t>
  </si>
  <si>
    <t>ก่อสร้างอาคารพักอาศัย พฐ.จว.อุตรดิตถ์</t>
  </si>
  <si>
    <t>8/65</t>
  </si>
  <si>
    <t>ตำรวจภูธรจังหวัดอุบลราชธานี</t>
  </si>
  <si>
    <t>โครงการก่อสร้างอาคารที่ทำการสถานีตำรวจ(ขนาดกลาง) สภ.สำโรง</t>
  </si>
  <si>
    <t>4/2564</t>
  </si>
  <si>
    <t>โครงการก่อสร้างเรือนแถวชั้นประทวน-รองสว. 10 คูหา สภ.โนนกุง</t>
  </si>
  <si>
    <t>5/2564</t>
  </si>
  <si>
    <t>โครงการก่อสร้างเรือนแถวชั้นประทวน-รองสว. 10 คูหา สภ.โขงเจียม</t>
  </si>
  <si>
    <t>6/2564</t>
  </si>
  <si>
    <t>ศูนย์ฝึกอบรมตำรวจภูธรภาค 3</t>
  </si>
  <si>
    <t>ก่อสร้างอาคารโรงผลิตกระสุน ศูนย์ฝึกอบรมตำรวจภูธรภาค 3</t>
  </si>
  <si>
    <t>ตำรวจภูธรจังหวัดภูเก็ต</t>
  </si>
  <si>
    <t>ก่อสร้างที่ทำการ สภ.กะทู้</t>
  </si>
  <si>
    <t>7/64</t>
  </si>
  <si>
    <t>ภ.จว.กระบี่</t>
  </si>
  <si>
    <t>ก่อสร้างที่ทำการ สภ.เมืองกระบี่</t>
  </si>
  <si>
    <t>2/2564</t>
  </si>
  <si>
    <t>ชุดเครื่องเสียง ภ.จว.กระบี่</t>
  </si>
  <si>
    <t>ตำรวจภูธรภาค 8</t>
  </si>
  <si>
    <t>ก่อสร้างโรงผลิตกระสุน</t>
  </si>
  <si>
    <t>ตม.กาญจนบุรี</t>
  </si>
  <si>
    <t xml:space="preserve">รบ.แฟลต 5 ชั้น 30 ครอบครัว (ใต้ถุนโล่ง) </t>
  </si>
  <si>
    <t>ภ.จว.อ่างทอง</t>
  </si>
  <si>
    <t>ก่อสร้างเรือนแถวชั้นประทวน-รองสารวัตร สภ.แสวงหา</t>
  </si>
  <si>
    <t>8/2564</t>
  </si>
  <si>
    <t>ก่อสร้างอาคารเก็บพัสดุกลาง โรงจอดรถพื้นคอนกรีตเสริมเหล็กและรั้วรอบ สภ.ไชโย</t>
  </si>
  <si>
    <t>8/2565</t>
  </si>
  <si>
    <t>ก่อสร้างแฟลต 4 ชั้น 32 ครอบครัว สภ.เกาะพะงัน</t>
  </si>
  <si>
    <t>3/64</t>
  </si>
  <si>
    <t>ภ.จว.ชุมพร</t>
  </si>
  <si>
    <t>ก่อสร้างอาคารที่ทำการ สภ.พะโต๊ะ</t>
  </si>
  <si>
    <t>44/2564</t>
  </si>
  <si>
    <t>ภ.จว.สระบุรี</t>
  </si>
  <si>
    <t>ก่อสร้างสนามฟุตบอล สภ.หนองแซง</t>
  </si>
  <si>
    <t>ใบสั่งจ้าง 1/2565</t>
  </si>
  <si>
    <t>รายการงานระหว่างก่อสร้างที่มียอดคงเหลือ ณ วันที่สิ้นงวด ไม่ตรงกับรายละเอียดบัญชีงานระหว่างก่อสร้างที่ส่งให้ตรวจสอบ</t>
  </si>
  <si>
    <t>ยอดคงเหลือ  ณ 30 กันยายน 65</t>
  </si>
  <si>
    <t>2500700010</t>
  </si>
  <si>
    <t>บช.ตชด.</t>
  </si>
  <si>
    <t>ภ.จว.นครราชสีมา</t>
  </si>
  <si>
    <t>ภ.จว.สุพรรณบุรี</t>
  </si>
  <si>
    <t>บก.ตม.2</t>
  </si>
  <si>
    <t>รายละเอียดหน่วยเบิกจ่ายที่ไม่ได้จัดส่งรายงานตรวจนับพัสดุประจำปี 2565</t>
  </si>
  <si>
    <t>รพ.ดร.รม.</t>
  </si>
  <si>
    <t>กก.5 บก.รน.</t>
  </si>
  <si>
    <t>กก.11 บก.รน.</t>
  </si>
  <si>
    <t>กก.7 กฝ.ตชด.</t>
  </si>
  <si>
    <t>กก.ตชด. 14</t>
  </si>
  <si>
    <t>กก.ตชด. 22</t>
  </si>
  <si>
    <t>กก.ตชด. 24</t>
  </si>
  <si>
    <t>กก.ตชด. 43</t>
  </si>
  <si>
    <t>ศพฐ.5</t>
  </si>
  <si>
    <t>ตม.ภูเก็ต</t>
  </si>
  <si>
    <t>ศฝร.ภ.2</t>
  </si>
  <si>
    <t>ศฝร.ภ.6</t>
  </si>
  <si>
    <t>บก.น.6</t>
  </si>
  <si>
    <t>บก.น.7</t>
  </si>
  <si>
    <t>บก.น.9</t>
  </si>
  <si>
    <t>ภ.จว.นนทบุรี</t>
  </si>
  <si>
    <t>ภ.จว.ปทุมธานี</t>
  </si>
  <si>
    <t>ภ.จว.พระนครศรีอยุธยา</t>
  </si>
  <si>
    <t>ภ.จว.ลพบุรี</t>
  </si>
  <si>
    <t>ภ.จว.สิงห์บุรี</t>
  </si>
  <si>
    <t>ภ.จว.ชัยนาท</t>
  </si>
  <si>
    <t>ภ.จว.ระยอง</t>
  </si>
  <si>
    <t>ภ.จว.จันทบุรี</t>
  </si>
  <si>
    <t>ภ.จว.ฉะเชิงเทรา</t>
  </si>
  <si>
    <t>ภ.จว.สระแก้ว</t>
  </si>
  <si>
    <t>ภ.3</t>
  </si>
  <si>
    <t>ภ.จว.บุรีรัมย์</t>
  </si>
  <si>
    <t>ภ.จว.สุรินทร์</t>
  </si>
  <si>
    <t>ภ.จว.ชัยภูมิ</t>
  </si>
  <si>
    <t>ภ.จว.อำนาจเจริญ</t>
  </si>
  <si>
    <t>สภอ.พล</t>
  </si>
  <si>
    <t>ภ.จว.เลย</t>
  </si>
  <si>
    <t>ภ.จว.หนองคาย</t>
  </si>
  <si>
    <t>ภ.จว.ร้อยเอ็ด</t>
  </si>
  <si>
    <t>ภ.จว.ลำพูน</t>
  </si>
  <si>
    <t>สภอ.เมืองลำปาง</t>
  </si>
  <si>
    <t>ภ.จว.แพร่</t>
  </si>
  <si>
    <t>ส.ภอ.แม่สะเรียง</t>
  </si>
  <si>
    <t>ภ.จว.ตาก</t>
  </si>
  <si>
    <t>สภอ.แม่สอด</t>
  </si>
  <si>
    <t>ภ.จว.สุโขทัย</t>
  </si>
  <si>
    <t>ภ.จว.สมุทรสงคราม</t>
  </si>
  <si>
    <t>ภ.จว.ประจวบคีรีขันธ์</t>
  </si>
  <si>
    <t>ภ.จว.สงขลา</t>
  </si>
  <si>
    <t>ภ.จว.สตูล</t>
  </si>
  <si>
    <t>ภ.จว.ตรัง</t>
  </si>
  <si>
    <t>ภ.จว.ยะลา</t>
  </si>
  <si>
    <t>บก.ตม.6</t>
  </si>
  <si>
    <t>ตม.จว.สระแก้ว</t>
  </si>
  <si>
    <t>ตม.จว.ตาก</t>
  </si>
  <si>
    <t>ภ.จว.บึงกาฬ</t>
  </si>
  <si>
    <t>บก.สส.ภ.4</t>
  </si>
  <si>
    <t>ศปก.ตร.สน.</t>
  </si>
  <si>
    <t>บก.สส.ภ.3</t>
  </si>
  <si>
    <t>บก.กฝ.บช.ตชด.</t>
  </si>
  <si>
    <t>ศูนย์ฝึกยุทธวิธีตำรวจกลาง</t>
  </si>
  <si>
    <t>รายละเอียดการแจกจ่ายคอมพิวเตอร์โน้ตบุ๊คให้นักศึกษาของโรงเรียนนายร้อยตำรวจ</t>
  </si>
  <si>
    <t>ปี(รุ่น)</t>
  </si>
  <si>
    <t>จำนวนเครื่อง</t>
  </si>
  <si>
    <t>ราคาเครื่องละ</t>
  </si>
  <si>
    <t>ราคารวม</t>
  </si>
  <si>
    <t>จ่ายนอกหน่วย</t>
  </si>
  <si>
    <t>อยู่ที่ รร.นรต.</t>
  </si>
  <si>
    <t>2560 (รุ่น 70)</t>
  </si>
  <si>
    <t>ASUS</t>
  </si>
  <si>
    <t>2561 (รุ่น 71)</t>
  </si>
  <si>
    <t>HP</t>
  </si>
  <si>
    <t>2562 (รุ่น 72)</t>
  </si>
  <si>
    <t>2563 (รุ่น 73)</t>
  </si>
  <si>
    <t>2564 (รุ่น 74)</t>
  </si>
  <si>
    <t>ACER</t>
  </si>
  <si>
    <t>หมายเหตุ : เอกสารแนบบัญชีแจกจ่ายคอมพิวเตอร์โน้ตบุ๊ค จากฝ่ายคลัง บก.อก.รร.นรต.</t>
  </si>
  <si>
    <t>รายละเอียดงานระหว่างก่อสร้างที่ก่อสร้างเสร็จแล้วในปีงบประมาณ พ.ศ. 2565 แต่หน่วยไม่ได้บันทึกเป็นสินทรัพย์</t>
  </si>
  <si>
    <t>รายละเอียดทรัพย์สินที่ได้รับบริจาค ที่ไม่เป็นไปตามมาตรฐานการบัญชีภาครัฐ ฉบับที่ 23 เรื่อง รายได้จากการไม่แลกเปลี่ยน</t>
  </si>
  <si>
    <t>โรงพยาบาลตำรวจ</t>
  </si>
  <si>
    <t>รับบริจาครุภัณฑ์</t>
  </si>
  <si>
    <t>กองกำกับการตำรวจตระเวนชายแดนที่ 31</t>
  </si>
  <si>
    <t>รับบริจาคเงินอุดหนุน รร.ตชด.อาทรอุทิศ สร้างอาคารสหกรณ์</t>
  </si>
  <si>
    <t>กองกำกับการตำรวจตระเวนชายแดนที่ 32</t>
  </si>
  <si>
    <t>รับเงินบริจาคโครงการก่อสร้างอาคารเรียน ศกร.ตชด.บ้านฟ้าไทยงาม</t>
  </si>
  <si>
    <t>กองกำกับการตำรวจตระเวนชายแดนที่ 43</t>
  </si>
  <si>
    <t>รับเงินบริจาคจากโรงไฟฟ้าจะนะ</t>
  </si>
  <si>
    <t>กองบังคับการสายตรวจและปฏิบัติการพิเศษ</t>
  </si>
  <si>
    <t>รับบริจาคเงินสนับสนุนปรับปรุงสนามยิงปืนทางยุทธวิธี</t>
  </si>
  <si>
    <t>ตำรวจภูธรจังหวัดลำปาง</t>
  </si>
  <si>
    <t>รับเงินบริจาคเงินอุดหนุนในปีงบประมาณ 2565</t>
  </si>
  <si>
    <t>ตำรวจภูธรภาค 9</t>
  </si>
  <si>
    <t>รับเงินบริจาคโครงการท่อก๊าซจากบจ.ทรานซ์ไทยมาเลเซีย วันที่ 7 มิ.ย.2565</t>
  </si>
  <si>
    <t>ตำรวจภูธรจังหวัดสงขลา</t>
  </si>
  <si>
    <t>รับเงินบริจาคโครงการท่อก๊าซจาก ภ.9</t>
  </si>
  <si>
    <t>รับโอนรถยนต์จาก ฝรก.เมื่อวันที่ 1 มิ.ย. 2565</t>
  </si>
  <si>
    <t>รายละเอียด ค่าใช้จ่ายที่บันทึกผิดบัญชีหรือผิดประเภทค่าใช้จ่าย</t>
  </si>
  <si>
    <t>คำอธิบาย</t>
  </si>
  <si>
    <t>จำนวนที่สุ่มตรวจสอบ</t>
  </si>
  <si>
    <t>หน่วยบันทึก</t>
  </si>
  <si>
    <t>ตามแผนผัง ของ ตร.</t>
  </si>
  <si>
    <t>วันที่</t>
  </si>
  <si>
    <t>เลขที่เอกสาร</t>
  </si>
  <si>
    <t>ชื่อบัญชี</t>
  </si>
  <si>
    <t>หมวด</t>
  </si>
  <si>
    <t>ตำรวจภูธรจังหวัดระนอง</t>
  </si>
  <si>
    <t>ค่าล่วงเวลา</t>
  </si>
  <si>
    <t>ค่าใช้จ่ายบุคลากร</t>
  </si>
  <si>
    <t>ค่าใช้จ่ายด้านการฝึกอบรม - บุคคลภายนอก</t>
  </si>
  <si>
    <t>ค่าใช้สอย</t>
  </si>
  <si>
    <t>กิ๊ฟ</t>
  </si>
  <si>
    <t>3600134376</t>
  </si>
  <si>
    <t>ค่าปฏิบัติงานล่วงเวลา</t>
  </si>
  <si>
    <t>ค่าอบรม - ในประเทศ</t>
  </si>
  <si>
    <t>3600146124</t>
  </si>
  <si>
    <t>3600146661</t>
  </si>
  <si>
    <t>3600157260</t>
  </si>
  <si>
    <t>3600157262</t>
  </si>
  <si>
    <t>3600157272</t>
  </si>
  <si>
    <t>3600159500</t>
  </si>
  <si>
    <t>3600159501</t>
  </si>
  <si>
    <t>3600161713</t>
  </si>
  <si>
    <t>3600168647</t>
  </si>
  <si>
    <t>ค่าตอบแทนชุดปฏิบัติการปิดล้อมตรวจค้นพื้นที่ยาเสพติด</t>
  </si>
  <si>
    <t>ค่าเบี้ยเลี้ยง</t>
  </si>
  <si>
    <t>ค่าตอบแทนเฉพาะงาน</t>
  </si>
  <si>
    <t>ค่าตอบแทน</t>
  </si>
  <si>
    <t>6100002933</t>
  </si>
  <si>
    <t>ติดชุดไฟสปอตไลท์ หน้าที่ทำการ ภจว.ระนอง</t>
  </si>
  <si>
    <t>ค่าจ้างเหมาบริการ-ภายนอก</t>
  </si>
  <si>
    <t>ครุภัณฑ์ไฟฟ้าและวิทยุ</t>
  </si>
  <si>
    <t>ที่ดิน อาคาร และอุปกรณ์</t>
  </si>
  <si>
    <t>เล็ก</t>
  </si>
  <si>
    <t>3200001050</t>
  </si>
  <si>
    <t>ค่าเช่าวงจรอินเตอร์เนต</t>
  </si>
  <si>
    <t>ค่าบริการสื่อสารและโทรคมนาคม</t>
  </si>
  <si>
    <t>ค่าสาธารณูปโภค</t>
  </si>
  <si>
    <t>จ้างทำวัสดุสำนักงาน ป้ายไม้</t>
  </si>
  <si>
    <t>จ้างเหมาบริการ-บุคคลภายนอก</t>
  </si>
  <si>
    <t>ค่าวัสดุ</t>
  </si>
  <si>
    <t>กิซซี่</t>
  </si>
  <si>
    <t>ซื้อกระดาษ A4 80แกรม</t>
  </si>
  <si>
    <t>ซื้อวัสดุสำนักงาน ป้ายธงญี่ปุ่น ป้ายไวนิล</t>
  </si>
  <si>
    <t>ซื้อหมึกพิมพ์</t>
  </si>
  <si>
    <t>เปลี่ยนยางรถยนต์โล่ 03742</t>
  </si>
  <si>
    <t>ค่าซ่อมแซม</t>
  </si>
  <si>
    <t>เปลี่ยนแบตเตอรี่รถยนต์โล่11363</t>
  </si>
  <si>
    <t>เปลี่ยนยางรถยนต์โล่ กข3069 ระนอง</t>
  </si>
  <si>
    <t xml:space="preserve"> ค่าล่วงเวลา </t>
  </si>
  <si>
    <t xml:space="preserve"> ค่าใช้จ่ายบุคลากร </t>
  </si>
  <si>
    <t>กองบังคับการตำรวจนครบาล 2</t>
  </si>
  <si>
    <t xml:space="preserve">ค่าเบี้ยเลี้ยง เดินทางไปราชการ </t>
  </si>
  <si>
    <t>ค่าเบี้ยเลี้ยง (5101010120)</t>
  </si>
  <si>
    <t>ค่าเบี้ยเลี้ยง (5103010102)</t>
  </si>
  <si>
    <t>0100162694</t>
  </si>
  <si>
    <t xml:space="preserve">ค่าล่วงเวลา </t>
  </si>
  <si>
    <t>0100162698</t>
  </si>
  <si>
    <t>3600104713</t>
  </si>
  <si>
    <t>ค่าตอบแทนนอกเวลา(บังคับล้อ)</t>
  </si>
  <si>
    <t>3600114772</t>
  </si>
  <si>
    <t>3600115350</t>
  </si>
  <si>
    <t>3600127568</t>
  </si>
  <si>
    <t>3600142891</t>
  </si>
  <si>
    <t>ค่าครู D.A.R.E สน.สายไหม</t>
  </si>
  <si>
    <t>3600145389</t>
  </si>
  <si>
    <t>ค่าครู D.A.R.E  สน.สายไหม</t>
  </si>
  <si>
    <t>3600146096</t>
  </si>
  <si>
    <t>ค่าครู D.A.R.E สน.คันนายาว</t>
  </si>
  <si>
    <t>3600149607</t>
  </si>
  <si>
    <t>ค่าครู D.A.R.E   สน.สายไหม</t>
  </si>
  <si>
    <t>3600150306</t>
  </si>
  <si>
    <t>3600153434</t>
  </si>
  <si>
    <t>ครู D.A.R.E สน.สายไหม</t>
  </si>
  <si>
    <t>3600159857</t>
  </si>
  <si>
    <t>ค่าครู D.A.R.E สน.เตาปูน,โคกคราม, บางเขน, ทุ่งสองห้อง, ดอนเมือง, ประชาชื่น</t>
  </si>
  <si>
    <t>ค่าเปลี่ยนยางรถจักรยานยนต์ N-max</t>
  </si>
  <si>
    <t xml:space="preserve"> ค่าวัสดุ</t>
  </si>
  <si>
    <t xml:space="preserve"> ค่าซ่อมแซม</t>
  </si>
  <si>
    <t>กิ๊ซซี่</t>
  </si>
  <si>
    <t>ค่าเปลี่ยนแบตเตอรี่ โล่65749</t>
  </si>
  <si>
    <t>ค่าเปลี่ยนแบตเตอรี่ โล่09667</t>
  </si>
  <si>
    <t>ค่าอาหาร Local Cat วันที่ 18 มี.ค.และ30 มี.ค. 65</t>
  </si>
  <si>
    <t>ค่าข้าว คฝ. เดือน ธ.ค.64</t>
  </si>
  <si>
    <t>ค่าอาหาร จนท.ถวายความปลอดภัย</t>
  </si>
  <si>
    <t>ค่าข้าว คฝ. เดือน เม.ย.-พ.ค. 65</t>
  </si>
  <si>
    <t>ค่าข้าว คฝ. เดือน มิ.ย.65</t>
  </si>
  <si>
    <t>ค่าข้าว คฝ. ห้วงเม.ย.-มิ.ย.65</t>
  </si>
  <si>
    <t>ค่าข้าว คฝ. ภารกิจตั้งจุดตรวจ ว.43 เดือน ส.ค.-ก.ย. 65</t>
  </si>
  <si>
    <t>กองบังคับการปราบปรามการค้ามนุษย์</t>
  </si>
  <si>
    <t xml:space="preserve">ค่าไมโครโฟนไร้สาย </t>
  </si>
  <si>
    <t xml:space="preserve"> ครุภัณฑ์สำนักงาน</t>
  </si>
  <si>
    <t xml:space="preserve"> ที่ดิน อาคาร และอุปกรณ์</t>
  </si>
  <si>
    <t>6110007239</t>
  </si>
  <si>
    <t>ค่าโพเดียมไม้,อะคริลิค ขาสแตนเลส</t>
  </si>
  <si>
    <t>6110032885</t>
  </si>
  <si>
    <t>ค่าไมโครโฟนไร้สาย 1 ชุด</t>
  </si>
  <si>
    <t>3600177608</t>
  </si>
  <si>
    <t>ค่าอาหารโครงการปันสุขให้น้อง รร.ตำรวจตระเวนชายแดน</t>
  </si>
  <si>
    <t>ค่าเปลี่ยนแบตเตอรี่รถโล่ 09864</t>
  </si>
  <si>
    <t>ค่าเปลี่ยนยางรถโล่ 67578</t>
  </si>
  <si>
    <t>ค่าเปลี่ยนยางรถโล่ 09864</t>
  </si>
  <si>
    <t>6110002938</t>
  </si>
  <si>
    <t>ค่ายางและแบตเตอรี่รถยนต์ โล่50559 และโล่ 50579</t>
  </si>
  <si>
    <t>6110009965</t>
  </si>
  <si>
    <t>ค่าเปลี่ยนยางรถโล่ 07648</t>
  </si>
  <si>
    <t>6110020373</t>
  </si>
  <si>
    <t xml:space="preserve">ค่ายางและแบตเตอรี่รถยนต์ โล่50552, 50565, 50574 และโล่50580 </t>
  </si>
  <si>
    <t xml:space="preserve"> ค่าใช้สอย</t>
  </si>
  <si>
    <t>ค่าจัดซื้อยางรถยนต์ รถ ญณ9929 กทม.</t>
  </si>
  <si>
    <t>ค่าจัดซื้อแบตเตอรี่รถโล่09526</t>
  </si>
  <si>
    <t>ค่าจัดซื้อแบตเตอรี่รถโล่09523</t>
  </si>
  <si>
    <t>ค่าแบตเตอรี่รถโล่09645</t>
  </si>
  <si>
    <t>ค่าซ่อมบำรุงเปลี่ยนอะไหล่รถ</t>
  </si>
  <si>
    <t>ค่าซ่อมแซมระบบไฟฟ้า</t>
  </si>
  <si>
    <t>ค่าจัดซื้อยางรถยนต์และรถจักรยานยนต์</t>
  </si>
  <si>
    <t>ค่าจัดซื้อแบตเตอรี่และสายพ่วงาแบตเตอรี่ รถโล่100034 และ100003</t>
  </si>
  <si>
    <t>ค่าจ้างทำฉากพื้นหลังห้องประชุม</t>
  </si>
  <si>
    <t>กองบังคับการปราบปราม</t>
  </si>
  <si>
    <t>ค่าเปลี่ยนน้ำมันเครื่อง แบตเตอรี่ รถCBR โล่98753</t>
  </si>
  <si>
    <t>ค่าเปลี่ยนน้ำมันเครื่อง แบตเตอรี่ รถCBR โล่98765 และโล่98766</t>
  </si>
  <si>
    <t>ค่าเปลี่ยนยางรถยนต์ Isuzu Mu x โล่13497</t>
  </si>
  <si>
    <t>ค่าเปลี่ยนแบตเตอรี่รถยนต์โล่ 13494</t>
  </si>
  <si>
    <t>ค่าจัดซื้อแบตเตอรี่อุปกรณ์ส่งคลื่นเสียงระยะไกล</t>
  </si>
  <si>
    <t>ค่าจัดซื้อแบตเตอรี่ รถโล่29496, 29497,13562,06869 และ100022</t>
  </si>
  <si>
    <t>ค่าวัสดุ โครงการอบรมผู้ปฎิบัติงานด้านงานอำนวยการ</t>
  </si>
  <si>
    <t>ค่าใช้จ่ายด้านการฝึกอบรม-ในประเทศ</t>
  </si>
  <si>
    <t>3600123431</t>
  </si>
  <si>
    <t>ค่าชุดตรวจ COVID-19 โครงการฝึกอบรมการใช้งานเครื่องวิเคราะห์ฯ</t>
  </si>
  <si>
    <t>3600135389</t>
  </si>
  <si>
    <t>ค่าจัดทำกระเป้าผ้า โครงการพัฒนาศักยภาพพนง.วิทยุสื่อสารฯ</t>
  </si>
  <si>
    <t>3600135392</t>
  </si>
  <si>
    <t>ค่าหมึกพิมพ์ โครงการพัฒนาศักยภาพพนง.วิทยุสื่อสารฯ</t>
  </si>
  <si>
    <t>3600135393</t>
  </si>
  <si>
    <t>ค่าจัดทำป้ายไวนิล โครงการพัฒนาศักยภาพพนง.วิทยุสื่อสารฯ</t>
  </si>
  <si>
    <t>3600140114</t>
  </si>
  <si>
    <t>ค่าExternal HHD โครงการฝึกอบรมผู้ปฏิบัติงานสายตรวจฯ</t>
  </si>
  <si>
    <t>3600140115</t>
  </si>
  <si>
    <t>ค่าจัดทำป้ายไวนิล โครงการฝึกอบรมผู้ปฏิบัติงานสายตรวจฯ</t>
  </si>
  <si>
    <t>3600141875</t>
  </si>
  <si>
    <t>ค่าวัสดุโครงการฝึกอบรมช่วยชีวิตขั้นพื้นฐาน</t>
  </si>
  <si>
    <t>3600141877</t>
  </si>
  <si>
    <t>ค่าป้ายไวนิล โครงการฝึกอบรมช่วยชีวิตขั้นพื้นฐาน</t>
  </si>
  <si>
    <t>6110000861</t>
  </si>
  <si>
    <t>ค่าจัดซื้อชุดตรวจ COVID-19 โครงการฝึกเสริมสร้างความพร้อมฯ รุ่นที่ 1</t>
  </si>
  <si>
    <t>6110008240</t>
  </si>
  <si>
    <t>ค่าจัดซื้อชุดตรวจ COVID-19โครงการฝึกอบรมหลักสูตรยิงปืนพก รุ่นที่ 1</t>
  </si>
  <si>
    <t>6110008246</t>
  </si>
  <si>
    <t>ค่าจัดซื้อชุดตรวจ COVID-19 โครงการฝึกเสริมสร้างความพร้อมฯ รุ่นที่ 2</t>
  </si>
  <si>
    <t>6110008251</t>
  </si>
  <si>
    <t>ค่าจัดซื้อชุดตรวจ COVID-19 โครงการฝึกอบรมพัฒนาความรู้ฯ รุ่นที่ 1</t>
  </si>
  <si>
    <t>6110008254</t>
  </si>
  <si>
    <t>ค่าจัดซื้อชุดตรวจ COVID-19 โครงการฝึกอบรมพัฒนาความรู้ฯ รุ่นที่ 2</t>
  </si>
  <si>
    <t>ค่าจัดซื้อเป้าปืนรูปคน โครงการฝึกอบรมหลักสูตรยิงปืนพกฯ</t>
  </si>
  <si>
    <t>6110008261</t>
  </si>
  <si>
    <t>ค่าปกประกาศนียบัตร โครงการอบรมการฝึกยิงปืนฯ</t>
  </si>
  <si>
    <t>6110008263</t>
  </si>
  <si>
    <t>ค่าเข็มเชิดชูเกียรติ โครงการอบรมการฝึกยิงปืนฯ</t>
  </si>
  <si>
    <t>6110011442</t>
  </si>
  <si>
    <t>ค่าจัดซื้อชุดตรวจ COVID-19 โครงการฝึกอบรมหลักสูตร ปพ.สยบริปูสะท้าน</t>
  </si>
  <si>
    <t>6110015507</t>
  </si>
  <si>
    <t>ค่าจัดซื้อเป้ากระดาษ IDPA สำหรับ โครงการฝึกอบรมหลักสูตร ปพ.สยบริปูสะท้าน</t>
  </si>
  <si>
    <t>6110025772</t>
  </si>
  <si>
    <t>ค่าวัสดุโครงการฝึกอบรมยิงปืนฯ</t>
  </si>
  <si>
    <t>6110025776</t>
  </si>
  <si>
    <t>ค่าจัดซื้อเป้ากระดาษ IDPA สำหรับโครงการฝึกอบรมยิงปืน</t>
  </si>
  <si>
    <t>ค่าน้ำมันเชื้อเพลิงเดินทางไปราชการ</t>
  </si>
  <si>
    <t>ค่าเชื้อเพลิง</t>
  </si>
  <si>
    <t xml:space="preserve">                                              รวม</t>
  </si>
  <si>
    <t>รายละเอียดรายได้จากการขายสินค้าและบริการ ของปีงบประมาณ 2565 ที่บันทึกในปีงบประมาณ 2566</t>
  </si>
  <si>
    <t>1. บัญชีรายได้ค่ารักษาพยาบาล (4301020104)</t>
  </si>
  <si>
    <t>0100009805</t>
  </si>
  <si>
    <t>JVบ3660023</t>
  </si>
  <si>
    <t>ก.ย. 65</t>
  </si>
  <si>
    <t>รวม</t>
  </si>
  <si>
    <t>2. บัญชีรายได้ค่ารักษาพยาบาล - 30 บาท (4301020105)</t>
  </si>
  <si>
    <t>ต.ค. - ธ.ค. 65</t>
  </si>
  <si>
    <t>0100010132</t>
  </si>
  <si>
    <t>JVล3066005</t>
  </si>
  <si>
    <t>ต.12/66</t>
  </si>
  <si>
    <t>ม.ค. - มี.ค. 65</t>
  </si>
  <si>
    <t>18 พ.ย. 65</t>
  </si>
  <si>
    <t>0100011764</t>
  </si>
  <si>
    <t>JVล3066007</t>
  </si>
  <si>
    <t>ต.15/66</t>
  </si>
  <si>
    <t>0100010146</t>
  </si>
  <si>
    <t>JVล3066010</t>
  </si>
  <si>
    <t>0100010138</t>
  </si>
  <si>
    <t>JVล3066012</t>
  </si>
  <si>
    <t>ต.20/66</t>
  </si>
  <si>
    <t>0100010150</t>
  </si>
  <si>
    <t>JVล3066013</t>
  </si>
  <si>
    <t>ต.21/66</t>
  </si>
  <si>
    <t>0100010149</t>
  </si>
  <si>
    <t>JVล3066014</t>
  </si>
  <si>
    <t>ต.22/66</t>
  </si>
  <si>
    <t>0100010153</t>
  </si>
  <si>
    <t>JVล3066016</t>
  </si>
  <si>
    <t>ต.24/66</t>
  </si>
  <si>
    <t>ต.ค. - พ.ย. 64</t>
  </si>
  <si>
    <t>0100010152</t>
  </si>
  <si>
    <t>JVล3066017</t>
  </si>
  <si>
    <t>ต.25/66</t>
  </si>
  <si>
    <t>0100010140</t>
  </si>
  <si>
    <t>JVล3066019</t>
  </si>
  <si>
    <t>ต.27/66</t>
  </si>
  <si>
    <t>0100010155</t>
  </si>
  <si>
    <t>JVล3066020</t>
  </si>
  <si>
    <t>ต.28/66</t>
  </si>
  <si>
    <t>0100010148</t>
  </si>
  <si>
    <t>JVล3066021</t>
  </si>
  <si>
    <t>ต.29/66</t>
  </si>
  <si>
    <t>0100010151</t>
  </si>
  <si>
    <t>JVล3066022</t>
  </si>
  <si>
    <t>ต.30/66</t>
  </si>
  <si>
    <t>0100010519</t>
  </si>
  <si>
    <t>JVล3066023</t>
  </si>
  <si>
    <t>ต.56/66</t>
  </si>
  <si>
    <t>0100013165</t>
  </si>
  <si>
    <t>JVล3066023.1</t>
  </si>
  <si>
    <t>0100016197</t>
  </si>
  <si>
    <t>JVล3066023.14</t>
  </si>
  <si>
    <t>ต.44/66</t>
  </si>
  <si>
    <t>0100016193</t>
  </si>
  <si>
    <t>JVล3066023.15</t>
  </si>
  <si>
    <t>0100016402</t>
  </si>
  <si>
    <t>JVล3066023.18</t>
  </si>
  <si>
    <t>ต.48/66</t>
  </si>
  <si>
    <t>0100016948</t>
  </si>
  <si>
    <t>JVล3066023.19</t>
  </si>
  <si>
    <t>ต.49/66</t>
  </si>
  <si>
    <t>0100016400</t>
  </si>
  <si>
    <t>JVล3066023.20</t>
  </si>
  <si>
    <t>ต.50/66</t>
  </si>
  <si>
    <t>พ.ย. - ธ.ค. 64</t>
  </si>
  <si>
    <t>0100010523</t>
  </si>
  <si>
    <t>JVล3066026</t>
  </si>
  <si>
    <t>ต.59/66</t>
  </si>
  <si>
    <t>0100016405</t>
  </si>
  <si>
    <t>JVล3066034</t>
  </si>
  <si>
    <t>ต.62/66</t>
  </si>
  <si>
    <t>0100016929</t>
  </si>
  <si>
    <t>JVล3066035</t>
  </si>
  <si>
    <t>ต.63/66</t>
  </si>
  <si>
    <t>พ.ย. - ม.ค. 65</t>
  </si>
  <si>
    <t>0100014291</t>
  </si>
  <si>
    <t>JVล3066040</t>
  </si>
  <si>
    <t>ต.87/66</t>
  </si>
  <si>
    <t>ธ.ค.64 - มี.ค. 65</t>
  </si>
  <si>
    <t>0100014294</t>
  </si>
  <si>
    <t>JVล3066041</t>
  </si>
  <si>
    <t>ต.88/66</t>
  </si>
  <si>
    <t>0100014296</t>
  </si>
  <si>
    <t>JVล3066042</t>
  </si>
  <si>
    <t>ต.89/66</t>
  </si>
  <si>
    <t>ม.ค. - พ.ค. 65</t>
  </si>
  <si>
    <t>0100014299</t>
  </si>
  <si>
    <t>JVล3066043</t>
  </si>
  <si>
    <t>ต.90/66</t>
  </si>
  <si>
    <t>0100014301</t>
  </si>
  <si>
    <t>JVล3066044</t>
  </si>
  <si>
    <t>ต.91/66</t>
  </si>
  <si>
    <t>ก.พ. - มิ.ย. 65</t>
  </si>
  <si>
    <t>0100014302</t>
  </si>
  <si>
    <t>JVล3066045</t>
  </si>
  <si>
    <t>ต.92/66</t>
  </si>
  <si>
    <t>0100014303</t>
  </si>
  <si>
    <t>JVล3066046</t>
  </si>
  <si>
    <t>ต.93/66</t>
  </si>
  <si>
    <t>ก.พ. - มี.ค. 65</t>
  </si>
  <si>
    <t>0100014304</t>
  </si>
  <si>
    <t>JVล3066047</t>
  </si>
  <si>
    <t>ต.94/66</t>
  </si>
  <si>
    <t>มี.ค. - มิ.ย. 65</t>
  </si>
  <si>
    <t>0100014306</t>
  </si>
  <si>
    <t>JVล3066048</t>
  </si>
  <si>
    <t>ต.95/66</t>
  </si>
  <si>
    <t>0100014307</t>
  </si>
  <si>
    <t>JVล3066049</t>
  </si>
  <si>
    <t>ต.96/66</t>
  </si>
  <si>
    <t>0100014308</t>
  </si>
  <si>
    <t>JVล3066050</t>
  </si>
  <si>
    <t>ต.97/66</t>
  </si>
  <si>
    <t>0100014310</t>
  </si>
  <si>
    <t>JVล3066051</t>
  </si>
  <si>
    <t>ต.98/66</t>
  </si>
  <si>
    <t>0100014314</t>
  </si>
  <si>
    <t>JVล3066052</t>
  </si>
  <si>
    <t>ต.99/66</t>
  </si>
  <si>
    <t>เม.ย. - มิ.ย. 65</t>
  </si>
  <si>
    <t>0100014317</t>
  </si>
  <si>
    <t>JVล3066053</t>
  </si>
  <si>
    <t>ต.100/66</t>
  </si>
  <si>
    <t>พ.ย. - ธ.ค. 64, ม.ค. - เม.ย. 65</t>
  </si>
  <si>
    <t>0100020344</t>
  </si>
  <si>
    <t>JVล3066060</t>
  </si>
  <si>
    <t>ต.128/66</t>
  </si>
  <si>
    <t>ก.พ. - พ.ค. 65</t>
  </si>
  <si>
    <t>0100020345</t>
  </si>
  <si>
    <t>JVล3066061</t>
  </si>
  <si>
    <t>ต.129/66</t>
  </si>
  <si>
    <t>JVล3066062</t>
  </si>
  <si>
    <t>ต.130/66</t>
  </si>
  <si>
    <t>ก.พ. - เม.ย. 65</t>
  </si>
  <si>
    <t>0100020347</t>
  </si>
  <si>
    <t>JVล3066063</t>
  </si>
  <si>
    <t>ต.131/66</t>
  </si>
  <si>
    <t>0100020348</t>
  </si>
  <si>
    <t>JVล3066064</t>
  </si>
  <si>
    <t>ต.132/66</t>
  </si>
  <si>
    <t>0100020351</t>
  </si>
  <si>
    <t>JVล3066065</t>
  </si>
  <si>
    <t>ต.133/66</t>
  </si>
  <si>
    <t>มี.ค. - เม.ย. 65</t>
  </si>
  <si>
    <t>0100020352</t>
  </si>
  <si>
    <t>JVล3066066</t>
  </si>
  <si>
    <t>ต.134/66</t>
  </si>
  <si>
    <t>มี.ค. - พ.ค. 65</t>
  </si>
  <si>
    <t>0100020353</t>
  </si>
  <si>
    <t>JVล3066067</t>
  </si>
  <si>
    <t>ต.135/66</t>
  </si>
  <si>
    <t>0100020354</t>
  </si>
  <si>
    <t>JVล3066068</t>
  </si>
  <si>
    <t>ต.136/66</t>
  </si>
  <si>
    <t>0100020356</t>
  </si>
  <si>
    <t>JVล3066069</t>
  </si>
  <si>
    <t>ต.137/66</t>
  </si>
  <si>
    <t>0100020358</t>
  </si>
  <si>
    <t>JVล3066070</t>
  </si>
  <si>
    <t>ต.138/66</t>
  </si>
  <si>
    <t>เม.ย. - พ.ค. 65</t>
  </si>
  <si>
    <t>0100020359</t>
  </si>
  <si>
    <t>JVล3066071</t>
  </si>
  <si>
    <t>ต.139/66</t>
  </si>
  <si>
    <t>0100020360</t>
  </si>
  <si>
    <t>JVล3066072</t>
  </si>
  <si>
    <t>ต.140/66</t>
  </si>
  <si>
    <t>0100020362</t>
  </si>
  <si>
    <t>JVล3066073</t>
  </si>
  <si>
    <t>ต.141/66</t>
  </si>
  <si>
    <t>0100020363</t>
  </si>
  <si>
    <t>JVล3066074</t>
  </si>
  <si>
    <t>ต.142/66</t>
  </si>
  <si>
    <t>0100020365</t>
  </si>
  <si>
    <t>JVล3066075</t>
  </si>
  <si>
    <t>ต.143/66</t>
  </si>
  <si>
    <t>0100020367</t>
  </si>
  <si>
    <t>JVล3066076</t>
  </si>
  <si>
    <t>ต.144/66</t>
  </si>
  <si>
    <t>3. รายได้ค่ารักษาพยาบาลกองทุน (4301020106)</t>
  </si>
  <si>
    <t>4 ต.ค. 65</t>
  </si>
  <si>
    <t>0100008690</t>
  </si>
  <si>
    <t>๋JVลป66003</t>
  </si>
  <si>
    <t>31 ต.ค. 65</t>
  </si>
  <si>
    <t>0100008695</t>
  </si>
  <si>
    <t>JVลป66004</t>
  </si>
  <si>
    <t>1 พ.ย. 65</t>
  </si>
  <si>
    <t>0100009475</t>
  </si>
  <si>
    <t>๋JVลป66005</t>
  </si>
  <si>
    <t>4 พ.ย. 65</t>
  </si>
  <si>
    <t>0100008691</t>
  </si>
  <si>
    <t>JVลป66007</t>
  </si>
  <si>
    <t>ก.พ. และ มิ.ย. 65</t>
  </si>
  <si>
    <t>0100008693</t>
  </si>
  <si>
    <t>JVลป66006</t>
  </si>
  <si>
    <t>11 พ.ย. 65</t>
  </si>
  <si>
    <t>0100014495</t>
  </si>
  <si>
    <t>JVลป66012</t>
  </si>
  <si>
    <t>บาท</t>
  </si>
  <si>
    <t>รายละเอียดสถานีตำรวจนครบาลและสถานีตำรวจภูธรที่ไม่ได้ใช้ระบบ PTM ในปีงบประมาณ 2565</t>
  </si>
  <si>
    <t>หน่วยงานย่อย</t>
  </si>
  <si>
    <t>2500700512 กองบังคับการตำรวจนครบาล 2</t>
  </si>
  <si>
    <t>2500700846 ตำรวจภูธรจังหวัดระนอง</t>
  </si>
  <si>
    <t>สถานีตำรวจภูธรกระบุรี</t>
  </si>
  <si>
    <t>สถานีตำรวจภูธรบางแก้ว</t>
  </si>
  <si>
    <t>สถานีตำรวจภูธรสุขสำราญ</t>
  </si>
  <si>
    <t>ศูนย์ต้นทุน</t>
  </si>
  <si>
    <t>ประเภทเงิน</t>
  </si>
  <si>
    <t>เงินสินบนรางวัล</t>
  </si>
  <si>
    <t>กองทุนค่าใช้จ่ายในการดำเนินงานฯ</t>
  </si>
  <si>
    <t>กองทุนเพื่อการสืบสวนสอบสวนคดีอาญา</t>
  </si>
  <si>
    <t>25007001610 กองบังคับการปราบปรามการค้ามนุษย์</t>
  </si>
  <si>
    <t>กองบังคับการ</t>
  </si>
  <si>
    <t>ปราบปรามการกระทำผิด</t>
  </si>
  <si>
    <t>เกี่ยวกับการคุ้มครอง</t>
  </si>
  <si>
    <t>ผู้บริโภค</t>
  </si>
  <si>
    <t xml:space="preserve">ค่าใช้จ่ายโครงการการศึกษาเพื่อต่อต้านการใช้ยาเสพติดเด็กนักเรียน </t>
  </si>
  <si>
    <t>รวม 62 หน่วยเบิกจ่าย</t>
  </si>
  <si>
    <t>รายละเอียดรายได้รักษาพยาบาล - 30 บาท ของปีงบประมาณ พ.ศ. 2564 และ 2565 ที่บันทึกในปีงบประมาณ พ.ศ. 2566</t>
  </si>
  <si>
    <t>รายละเอียดรายได้รักษาพยาบาล - 30 บาท ปีงบประมาณ พ.ศ. 2564</t>
  </si>
  <si>
    <t>รายละเอียดรายได้รักษาพยาบาล - 30 บาท ปีงบประมาณ พ.ศ. 2565</t>
  </si>
  <si>
    <t>พ.ย.-ธ.ค. 64, ม.ค.-เม.ย. 65</t>
  </si>
  <si>
    <t>การประมาณการค่าเผื่อหนี้สงสัยจะสูญอัตราร้อยละ 20 ของยอดลูกหนี้</t>
  </si>
  <si>
    <t>5,743,024.75 X 20% คิดเป็นเงิน 1,148,604.95 บาท</t>
  </si>
  <si>
    <t xml:space="preserve">รายละเอียดบัญชีเงินฝากคลังตามหมายเหตุประกอบงบการเงินไม่ตรงกับรายละเอียดข้อมูลประกอบการจัดทำรายงานการเงิน 
</t>
  </si>
  <si>
    <t>ลูกหนี้เงินยืม - ในงบประมาณ ยังไม่ถึงกำหนดชำระ</t>
  </si>
  <si>
    <t>ลูกหนี้เงินยืม - ในงบประมาณ เกินกำหนดชำระไม่เกิน 15 วัน</t>
  </si>
  <si>
    <t>ลูกหนี้เงินยืม - ในงบประมาณ เกินกำหนดชำระเกินกว่า 15 วัน</t>
  </si>
  <si>
    <t>ลูกหนี้เงินยืม - นอกงบประมาณ ยังไม่ถึงกำหนดชำระ</t>
  </si>
  <si>
    <t>ลูกหนี้เงินยืม - นอกงบประมาณ เกินกำหนดชำระเกินกว่า 15 วัน</t>
  </si>
  <si>
    <t>รวมหน่วยเบิกจ่ายภูธรจังหวัดสมุทรปราการ จำนวน 1,456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</si>
</sst>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#,##0.00_);\(#,##0.00\)"/>
    <numFmt numFmtId="188" formatCode="_(* #,##0.00_);_(* \(#,##0.00\);_(* &quot;-&quot;??_);_(@_)"/>
    <numFmt numFmtId="189" formatCode="d\ mmm\ yy"/>
    <numFmt numFmtId="190" formatCode="[$-101041E]d\ mmm\ yy;@"/>
    <numFmt numFmtId="191" formatCode="#,##0.00;\(#,##0.00\)"/>
    <numFmt numFmtId="192" formatCode="#,##0.00;[Red]\(#,##0.00\)"/>
    <numFmt numFmtId="193" formatCode="[$-107041E]d\ mmm\ yy;@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u/>
      <sz val="14"/>
      <color theme="1"/>
      <name val="TH SarabunPSK"/>
      <family val="2"/>
    </font>
    <font>
      <sz val="14"/>
      <name val="Cordia New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5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1"/>
      <name val="Tahoma"/>
      <family val="2"/>
      <charset val="222"/>
      <scheme val="minor"/>
    </font>
    <font>
      <i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color indexed="8"/>
      <name val="TH SarabunPSK"/>
      <family val="2"/>
    </font>
    <font>
      <u/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188" fontId="27" fillId="0" borderId="0" applyFont="0" applyFill="0" applyBorder="0" applyAlignment="0" applyProtection="0"/>
  </cellStyleXfs>
  <cellXfs count="740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4" fillId="0" borderId="1" xfId="0" applyFont="1" applyBorder="1"/>
    <xf numFmtId="43" fontId="4" fillId="0" borderId="1" xfId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43" fontId="6" fillId="0" borderId="1" xfId="0" applyNumberFormat="1" applyFont="1" applyBorder="1"/>
    <xf numFmtId="43" fontId="4" fillId="0" borderId="0" xfId="0" applyNumberFormat="1" applyFont="1"/>
    <xf numFmtId="0" fontId="4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43" fontId="4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43" fontId="6" fillId="0" borderId="1" xfId="2" applyNumberFormat="1" applyFont="1" applyBorder="1"/>
    <xf numFmtId="0" fontId="6" fillId="0" borderId="1" xfId="2" applyFont="1" applyBorder="1" applyAlignment="1">
      <alignment horizontal="center" vertical="center"/>
    </xf>
    <xf numFmtId="43" fontId="6" fillId="0" borderId="1" xfId="2" applyNumberFormat="1" applyFont="1" applyBorder="1" applyAlignment="1">
      <alignment horizontal="center"/>
    </xf>
    <xf numFmtId="187" fontId="4" fillId="0" borderId="1" xfId="1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1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3" fontId="4" fillId="0" borderId="12" xfId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3" fontId="6" fillId="0" borderId="14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5" fontId="4" fillId="0" borderId="10" xfId="0" applyNumberFormat="1" applyFont="1" applyBorder="1" applyAlignment="1">
      <alignment horizontal="left" vertical="center"/>
    </xf>
    <xf numFmtId="43" fontId="4" fillId="0" borderId="10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3" fontId="4" fillId="0" borderId="11" xfId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5" fontId="4" fillId="0" borderId="11" xfId="0" applyNumberFormat="1" applyFont="1" applyBorder="1" applyAlignment="1">
      <alignment horizontal="left" vertical="center"/>
    </xf>
    <xf numFmtId="17" fontId="4" fillId="0" borderId="11" xfId="0" applyNumberFormat="1" applyFont="1" applyBorder="1" applyAlignment="1">
      <alignment horizontal="left" vertical="center"/>
    </xf>
    <xf numFmtId="187" fontId="4" fillId="0" borderId="11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87" fontId="4" fillId="0" borderId="13" xfId="1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3" fontId="4" fillId="0" borderId="0" xfId="1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188" fontId="6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4" fontId="11" fillId="0" borderId="1" xfId="6" applyNumberFormat="1" applyFont="1" applyFill="1" applyBorder="1" applyAlignment="1">
      <alignment horizontal="center" vertical="center"/>
    </xf>
    <xf numFmtId="4" fontId="11" fillId="0" borderId="18" xfId="6" applyNumberFormat="1" applyFont="1" applyFill="1" applyBorder="1" applyAlignment="1">
      <alignment horizontal="center" vertical="center"/>
    </xf>
    <xf numFmtId="4" fontId="12" fillId="0" borderId="11" xfId="6" applyNumberFormat="1" applyFont="1" applyFill="1" applyBorder="1" applyAlignment="1">
      <alignment horizontal="center" vertical="center"/>
    </xf>
    <xf numFmtId="43" fontId="12" fillId="0" borderId="11" xfId="1" applyFont="1" applyFill="1" applyBorder="1" applyAlignment="1">
      <alignment horizontal="center" vertical="center" shrinkToFit="1"/>
    </xf>
    <xf numFmtId="43" fontId="12" fillId="0" borderId="18" xfId="1" applyFont="1" applyFill="1" applyBorder="1" applyAlignment="1">
      <alignment horizontal="center" vertical="center" shrinkToFit="1"/>
    </xf>
    <xf numFmtId="4" fontId="11" fillId="0" borderId="11" xfId="6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43" fontId="12" fillId="0" borderId="11" xfId="1" applyFont="1" applyFill="1" applyBorder="1" applyAlignment="1">
      <alignment horizontal="right" vertical="center"/>
    </xf>
    <xf numFmtId="4" fontId="12" fillId="0" borderId="18" xfId="6" applyNumberFormat="1" applyFont="1" applyFill="1" applyBorder="1" applyAlignment="1">
      <alignment horizontal="center" vertical="center"/>
    </xf>
    <xf numFmtId="43" fontId="12" fillId="0" borderId="13" xfId="1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4" fontId="16" fillId="0" borderId="9" xfId="6" applyNumberFormat="1" applyFont="1" applyFill="1" applyBorder="1" applyAlignment="1">
      <alignment horizontal="center" vertical="center"/>
    </xf>
    <xf numFmtId="43" fontId="16" fillId="0" borderId="11" xfId="1" applyFont="1" applyFill="1" applyBorder="1" applyAlignment="1">
      <alignment horizontal="left" vertical="center"/>
    </xf>
    <xf numFmtId="43" fontId="16" fillId="0" borderId="1" xfId="1" applyFont="1" applyFill="1" applyBorder="1" applyAlignment="1">
      <alignment horizontal="right" vertical="center"/>
    </xf>
    <xf numFmtId="4" fontId="16" fillId="0" borderId="2" xfId="6" applyNumberFormat="1" applyFont="1" applyFill="1" applyBorder="1" applyAlignment="1">
      <alignment horizontal="center" vertical="center"/>
    </xf>
    <xf numFmtId="43" fontId="16" fillId="0" borderId="11" xfId="1" applyFont="1" applyFill="1" applyBorder="1" applyAlignment="1">
      <alignment horizontal="right" vertical="center"/>
    </xf>
    <xf numFmtId="43" fontId="16" fillId="0" borderId="18" xfId="1" applyFont="1" applyFill="1" applyBorder="1" applyAlignment="1">
      <alignment horizontal="right" vertical="center"/>
    </xf>
    <xf numFmtId="43" fontId="16" fillId="0" borderId="11" xfId="1" applyFont="1" applyFill="1" applyBorder="1" applyAlignment="1">
      <alignment horizontal="right" vertical="center" shrinkToFit="1"/>
    </xf>
    <xf numFmtId="43" fontId="19" fillId="0" borderId="21" xfId="1" applyFont="1" applyFill="1" applyBorder="1" applyAlignment="1">
      <alignment vertical="center"/>
    </xf>
    <xf numFmtId="43" fontId="19" fillId="0" borderId="11" xfId="1" applyFont="1" applyFill="1" applyBorder="1" applyAlignment="1">
      <alignment vertical="center"/>
    </xf>
    <xf numFmtId="43" fontId="19" fillId="0" borderId="26" xfId="1" applyFont="1" applyFill="1" applyBorder="1" applyAlignment="1">
      <alignment vertical="center"/>
    </xf>
    <xf numFmtId="43" fontId="19" fillId="0" borderId="11" xfId="1" applyFont="1" applyFill="1" applyBorder="1" applyAlignment="1">
      <alignment horizontal="right" vertical="center"/>
    </xf>
    <xf numFmtId="43" fontId="19" fillId="0" borderId="21" xfId="8" applyFont="1" applyFill="1" applyBorder="1" applyAlignment="1">
      <alignment horizontal="right" vertical="center"/>
    </xf>
    <xf numFmtId="43" fontId="19" fillId="0" borderId="9" xfId="1" applyFont="1" applyFill="1" applyBorder="1" applyAlignment="1">
      <alignment vertical="center"/>
    </xf>
    <xf numFmtId="43" fontId="19" fillId="0" borderId="28" xfId="1" applyFont="1" applyFill="1" applyBorder="1" applyAlignment="1">
      <alignment vertical="center"/>
    </xf>
    <xf numFmtId="1" fontId="19" fillId="0" borderId="0" xfId="4" applyNumberFormat="1" applyFont="1" applyAlignment="1">
      <alignment vertical="center"/>
    </xf>
    <xf numFmtId="0" fontId="3" fillId="0" borderId="0" xfId="9" applyFont="1" applyAlignment="1">
      <alignment vertical="center"/>
    </xf>
    <xf numFmtId="0" fontId="2" fillId="0" borderId="0" xfId="9" applyFont="1" applyAlignment="1">
      <alignment horizontal="center" vertical="center"/>
    </xf>
    <xf numFmtId="1" fontId="3" fillId="0" borderId="0" xfId="9" applyNumberFormat="1" applyFont="1" applyAlignment="1">
      <alignment horizontal="left" vertical="center"/>
    </xf>
    <xf numFmtId="0" fontId="3" fillId="0" borderId="0" xfId="9" applyFont="1" applyAlignment="1">
      <alignment horizontal="left" vertical="center"/>
    </xf>
    <xf numFmtId="0" fontId="2" fillId="0" borderId="0" xfId="9" applyFont="1" applyAlignment="1">
      <alignment vertical="center"/>
    </xf>
    <xf numFmtId="0" fontId="3" fillId="0" borderId="1" xfId="9" applyFont="1" applyBorder="1" applyAlignment="1">
      <alignment horizontal="center" vertical="center"/>
    </xf>
    <xf numFmtId="1" fontId="3" fillId="0" borderId="1" xfId="9" applyNumberFormat="1" applyFont="1" applyBorder="1" applyAlignment="1">
      <alignment horizontal="center" vertical="center"/>
    </xf>
    <xf numFmtId="0" fontId="3" fillId="0" borderId="18" xfId="9" applyFont="1" applyBorder="1" applyAlignment="1">
      <alignment horizontal="center" vertical="center"/>
    </xf>
    <xf numFmtId="1" fontId="3" fillId="0" borderId="18" xfId="9" applyNumberFormat="1" applyFont="1" applyBorder="1" applyAlignment="1">
      <alignment horizontal="left" vertical="center"/>
    </xf>
    <xf numFmtId="0" fontId="2" fillId="0" borderId="18" xfId="9" applyFont="1" applyBorder="1" applyAlignment="1">
      <alignment horizontal="left" vertical="center"/>
    </xf>
    <xf numFmtId="0" fontId="2" fillId="0" borderId="18" xfId="9" applyFont="1" applyBorder="1" applyAlignment="1">
      <alignment horizontal="center" vertical="center"/>
    </xf>
    <xf numFmtId="1" fontId="2" fillId="0" borderId="18" xfId="9" applyNumberFormat="1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1" fontId="2" fillId="0" borderId="0" xfId="9" applyNumberFormat="1" applyFont="1" applyAlignment="1">
      <alignment horizontal="center" vertical="center"/>
    </xf>
    <xf numFmtId="0" fontId="2" fillId="0" borderId="0" xfId="9" applyFont="1" applyAlignment="1">
      <alignment horizontal="left" vertical="center"/>
    </xf>
    <xf numFmtId="0" fontId="12" fillId="0" borderId="0" xfId="0" applyFont="1" applyAlignment="1">
      <alignment vertical="center"/>
    </xf>
    <xf numFmtId="4" fontId="12" fillId="0" borderId="2" xfId="6" applyNumberFormat="1" applyFont="1" applyFill="1" applyBorder="1" applyAlignment="1">
      <alignment horizontal="center" vertical="center"/>
    </xf>
    <xf numFmtId="43" fontId="21" fillId="0" borderId="3" xfId="1" applyFont="1" applyFill="1" applyBorder="1" applyAlignment="1">
      <alignment horizontal="right" vertical="center"/>
    </xf>
    <xf numFmtId="43" fontId="21" fillId="0" borderId="9" xfId="1" applyFont="1" applyFill="1" applyBorder="1" applyAlignment="1">
      <alignment horizontal="right" vertical="center"/>
    </xf>
    <xf numFmtId="43" fontId="12" fillId="0" borderId="12" xfId="1" applyFont="1" applyFill="1" applyBorder="1" applyAlignment="1">
      <alignment horizontal="right" vertical="center"/>
    </xf>
    <xf numFmtId="43" fontId="21" fillId="0" borderId="1" xfId="1" applyFont="1" applyFill="1" applyBorder="1" applyAlignment="1">
      <alignment horizontal="right" vertical="center"/>
    </xf>
    <xf numFmtId="43" fontId="4" fillId="0" borderId="0" xfId="1" applyFont="1" applyFill="1"/>
    <xf numFmtId="43" fontId="22" fillId="0" borderId="1" xfId="1" applyFont="1" applyFill="1" applyBorder="1" applyAlignment="1">
      <alignment horizontal="center" vertical="center" readingOrder="1"/>
    </xf>
    <xf numFmtId="43" fontId="23" fillId="0" borderId="1" xfId="1" applyFont="1" applyFill="1" applyBorder="1" applyAlignment="1">
      <alignment vertical="center"/>
    </xf>
    <xf numFmtId="43" fontId="6" fillId="0" borderId="1" xfId="1" applyFont="1" applyFill="1" applyBorder="1"/>
    <xf numFmtId="43" fontId="4" fillId="0" borderId="8" xfId="1" applyFont="1" applyFill="1" applyBorder="1"/>
    <xf numFmtId="43" fontId="6" fillId="0" borderId="2" xfId="1" applyFont="1" applyFill="1" applyBorder="1"/>
    <xf numFmtId="0" fontId="12" fillId="0" borderId="0" xfId="0" applyFont="1"/>
    <xf numFmtId="43" fontId="19" fillId="0" borderId="1" xfId="1" applyFont="1" applyFill="1" applyBorder="1" applyAlignment="1">
      <alignment vertical="center"/>
    </xf>
    <xf numFmtId="43" fontId="6" fillId="0" borderId="3" xfId="1" applyFont="1" applyFill="1" applyBorder="1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49" fontId="2" fillId="0" borderId="9" xfId="0" quotePrefix="1" applyNumberFormat="1" applyFont="1" applyBorder="1" applyAlignment="1">
      <alignment horizontal="center"/>
    </xf>
    <xf numFmtId="43" fontId="2" fillId="0" borderId="9" xfId="1" applyFont="1" applyBorder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49" fontId="2" fillId="0" borderId="11" xfId="0" quotePrefix="1" applyNumberFormat="1" applyFont="1" applyBorder="1" applyAlignment="1">
      <alignment horizontal="center"/>
    </xf>
    <xf numFmtId="43" fontId="2" fillId="0" borderId="11" xfId="1" applyFont="1" applyBorder="1"/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43" fontId="2" fillId="0" borderId="9" xfId="1" applyFont="1" applyBorder="1" applyAlignment="1">
      <alignment vertical="center"/>
    </xf>
    <xf numFmtId="43" fontId="2" fillId="0" borderId="11" xfId="1" applyFont="1" applyFill="1" applyBorder="1"/>
    <xf numFmtId="0" fontId="2" fillId="0" borderId="11" xfId="0" applyFont="1" applyBorder="1" applyAlignment="1">
      <alignment vertical="center" wrapText="1" shrinkToFit="1"/>
    </xf>
    <xf numFmtId="49" fontId="2" fillId="0" borderId="11" xfId="0" quotePrefix="1" applyNumberFormat="1" applyFont="1" applyBorder="1" applyAlignment="1">
      <alignment horizontal="center" vertical="center"/>
    </xf>
    <xf numFmtId="43" fontId="2" fillId="0" borderId="11" xfId="1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2" fillId="0" borderId="11" xfId="0" applyFont="1" applyBorder="1"/>
    <xf numFmtId="0" fontId="12" fillId="0" borderId="11" xfId="0" applyFont="1" applyBorder="1" applyAlignment="1">
      <alignment vertical="center" shrinkToFit="1"/>
    </xf>
    <xf numFmtId="49" fontId="12" fillId="0" borderId="11" xfId="0" quotePrefix="1" applyNumberFormat="1" applyFont="1" applyBorder="1" applyAlignment="1">
      <alignment horizontal="center"/>
    </xf>
    <xf numFmtId="43" fontId="12" fillId="0" borderId="11" xfId="1" applyFont="1" applyFill="1" applyBorder="1"/>
    <xf numFmtId="0" fontId="12" fillId="0" borderId="13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 shrinkToFit="1"/>
    </xf>
    <xf numFmtId="49" fontId="12" fillId="0" borderId="13" xfId="0" quotePrefix="1" applyNumberFormat="1" applyFont="1" applyBorder="1" applyAlignment="1">
      <alignment horizontal="center" vertical="center" wrapText="1"/>
    </xf>
    <xf numFmtId="43" fontId="12" fillId="0" borderId="13" xfId="1" applyFont="1" applyFill="1" applyBorder="1" applyAlignment="1">
      <alignment vertical="center"/>
    </xf>
    <xf numFmtId="1" fontId="2" fillId="0" borderId="0" xfId="0" applyNumberFormat="1" applyFont="1"/>
    <xf numFmtId="49" fontId="3" fillId="0" borderId="0" xfId="0" applyNumberFormat="1" applyFont="1" applyAlignment="1">
      <alignment horizontal="center"/>
    </xf>
    <xf numFmtId="43" fontId="3" fillId="0" borderId="15" xfId="0" applyNumberFormat="1" applyFont="1" applyBorder="1"/>
    <xf numFmtId="49" fontId="2" fillId="0" borderId="0" xfId="0" applyNumberFormat="1" applyFont="1"/>
    <xf numFmtId="0" fontId="3" fillId="0" borderId="0" xfId="0" applyFont="1"/>
    <xf numFmtId="1" fontId="11" fillId="0" borderId="2" xfId="0" applyNumberFormat="1" applyFont="1" applyBorder="1" applyAlignment="1">
      <alignment horizontal="center" vertical="center"/>
    </xf>
    <xf numFmtId="191" fontId="11" fillId="0" borderId="2" xfId="0" applyNumberFormat="1" applyFont="1" applyBorder="1" applyAlignment="1">
      <alignment horizontal="center" vertical="center"/>
    </xf>
    <xf numFmtId="191" fontId="11" fillId="0" borderId="2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91" fontId="12" fillId="0" borderId="1" xfId="0" applyNumberFormat="1" applyFont="1" applyBorder="1" applyAlignment="1">
      <alignment vertical="center"/>
    </xf>
    <xf numFmtId="191" fontId="12" fillId="0" borderId="1" xfId="1" applyNumberFormat="1" applyFont="1" applyFill="1" applyBorder="1" applyAlignment="1">
      <alignment vertical="center"/>
    </xf>
    <xf numFmtId="0" fontId="26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1" fontId="11" fillId="0" borderId="1" xfId="5" applyNumberFormat="1" applyFont="1" applyBorder="1" applyAlignment="1">
      <alignment horizontal="center" vertical="center"/>
    </xf>
    <xf numFmtId="189" fontId="11" fillId="0" borderId="1" xfId="5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8" xfId="5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11" fillId="0" borderId="18" xfId="5" applyNumberFormat="1" applyFont="1" applyBorder="1" applyAlignment="1">
      <alignment horizontal="left" vertical="center"/>
    </xf>
    <xf numFmtId="1" fontId="11" fillId="0" borderId="18" xfId="5" applyNumberFormat="1" applyFont="1" applyBorder="1" applyAlignment="1">
      <alignment horizontal="center" vertical="center"/>
    </xf>
    <xf numFmtId="189" fontId="11" fillId="0" borderId="18" xfId="5" applyNumberFormat="1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1" fontId="13" fillId="0" borderId="11" xfId="5" applyNumberFormat="1" applyFont="1" applyBorder="1" applyAlignment="1">
      <alignment horizontal="left" vertical="center"/>
    </xf>
    <xf numFmtId="1" fontId="12" fillId="0" borderId="11" xfId="5" applyNumberFormat="1" applyFont="1" applyBorder="1" applyAlignment="1">
      <alignment horizontal="left" vertical="center"/>
    </xf>
    <xf numFmtId="1" fontId="12" fillId="0" borderId="11" xfId="5" applyNumberFormat="1" applyFont="1" applyBorder="1" applyAlignment="1">
      <alignment horizontal="center" vertical="center"/>
    </xf>
    <xf numFmtId="189" fontId="12" fillId="0" borderId="11" xfId="5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" xfId="5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1" fontId="11" fillId="0" borderId="11" xfId="5" applyNumberFormat="1" applyFont="1" applyBorder="1" applyAlignment="1">
      <alignment horizontal="left" vertical="center"/>
    </xf>
    <xf numFmtId="1" fontId="11" fillId="0" borderId="11" xfId="5" applyNumberFormat="1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0" borderId="18" xfId="5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0" xfId="5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2" fillId="0" borderId="11" xfId="7" applyFont="1" applyBorder="1" applyAlignment="1">
      <alignment horizontal="left" vertical="center"/>
    </xf>
    <xf numFmtId="1" fontId="12" fillId="0" borderId="11" xfId="5" applyNumberFormat="1" applyFont="1" applyBorder="1" applyAlignment="1">
      <alignment horizontal="left" vertical="center" shrinkToFit="1"/>
    </xf>
    <xf numFmtId="189" fontId="12" fillId="0" borderId="1" xfId="0" quotePrefix="1" applyNumberFormat="1" applyFont="1" applyBorder="1" applyAlignment="1">
      <alignment horizontal="center" vertical="center"/>
    </xf>
    <xf numFmtId="0" fontId="13" fillId="0" borderId="18" xfId="7" applyFont="1" applyBorder="1" applyAlignment="1">
      <alignment horizontal="left" vertical="center"/>
    </xf>
    <xf numFmtId="1" fontId="12" fillId="0" borderId="18" xfId="5" applyNumberFormat="1" applyFont="1" applyBorder="1" applyAlignment="1">
      <alignment horizontal="left" vertical="center" shrinkToFit="1"/>
    </xf>
    <xf numFmtId="1" fontId="12" fillId="0" borderId="18" xfId="5" applyNumberFormat="1" applyFont="1" applyBorder="1" applyAlignment="1">
      <alignment horizontal="center" vertical="center"/>
    </xf>
    <xf numFmtId="189" fontId="12" fillId="0" borderId="18" xfId="5" applyNumberFormat="1" applyFont="1" applyBorder="1" applyAlignment="1">
      <alignment horizontal="center" vertical="center"/>
    </xf>
    <xf numFmtId="0" fontId="12" fillId="0" borderId="12" xfId="7" applyFont="1" applyBorder="1" applyAlignment="1">
      <alignment horizontal="left" vertical="center"/>
    </xf>
    <xf numFmtId="1" fontId="12" fillId="0" borderId="12" xfId="5" applyNumberFormat="1" applyFont="1" applyBorder="1" applyAlignment="1">
      <alignment horizontal="left" vertical="center" shrinkToFit="1"/>
    </xf>
    <xf numFmtId="1" fontId="12" fillId="0" borderId="12" xfId="5" applyNumberFormat="1" applyFont="1" applyBorder="1" applyAlignment="1">
      <alignment horizontal="center" vertical="center"/>
    </xf>
    <xf numFmtId="0" fontId="13" fillId="0" borderId="9" xfId="7" applyFont="1" applyBorder="1" applyAlignment="1">
      <alignment horizontal="left" vertical="center"/>
    </xf>
    <xf numFmtId="1" fontId="12" fillId="0" borderId="9" xfId="5" applyNumberFormat="1" applyFont="1" applyBorder="1" applyAlignment="1">
      <alignment horizontal="left" vertical="center" shrinkToFit="1"/>
    </xf>
    <xf numFmtId="1" fontId="12" fillId="0" borderId="9" xfId="5" applyNumberFormat="1" applyFont="1" applyBorder="1" applyAlignment="1">
      <alignment horizontal="center" vertical="center"/>
    </xf>
    <xf numFmtId="189" fontId="12" fillId="0" borderId="9" xfId="5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7" fillId="0" borderId="9" xfId="7" applyFont="1" applyBorder="1" applyAlignment="1">
      <alignment horizontal="left" vertical="center"/>
    </xf>
    <xf numFmtId="1" fontId="16" fillId="0" borderId="9" xfId="5" applyNumberFormat="1" applyFont="1" applyBorder="1" applyAlignment="1">
      <alignment horizontal="center" vertical="center" shrinkToFit="1"/>
    </xf>
    <xf numFmtId="1" fontId="16" fillId="0" borderId="9" xfId="5" applyNumberFormat="1" applyFont="1" applyBorder="1" applyAlignment="1">
      <alignment horizontal="center" vertical="center"/>
    </xf>
    <xf numFmtId="0" fontId="16" fillId="0" borderId="11" xfId="5" applyFont="1" applyBorder="1" applyAlignment="1">
      <alignment horizontal="center" vertical="center"/>
    </xf>
    <xf numFmtId="0" fontId="16" fillId="0" borderId="11" xfId="0" applyFont="1" applyBorder="1" applyAlignment="1">
      <alignment vertical="center" shrinkToFit="1"/>
    </xf>
    <xf numFmtId="1" fontId="16" fillId="0" borderId="11" xfId="5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shrinkToFit="1"/>
    </xf>
    <xf numFmtId="1" fontId="16" fillId="0" borderId="12" xfId="5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18" xfId="5" applyFont="1" applyBorder="1" applyAlignment="1">
      <alignment horizontal="center" vertical="center"/>
    </xf>
    <xf numFmtId="0" fontId="17" fillId="0" borderId="18" xfId="7" applyFont="1" applyBorder="1" applyAlignment="1">
      <alignment horizontal="left" vertical="center"/>
    </xf>
    <xf numFmtId="1" fontId="16" fillId="0" borderId="18" xfId="5" applyNumberFormat="1" applyFont="1" applyBorder="1" applyAlignment="1">
      <alignment horizontal="center" vertical="center" shrinkToFit="1"/>
    </xf>
    <xf numFmtId="1" fontId="16" fillId="0" borderId="18" xfId="5" applyNumberFormat="1" applyFont="1" applyBorder="1" applyAlignment="1">
      <alignment horizontal="center" vertical="center"/>
    </xf>
    <xf numFmtId="0" fontId="17" fillId="0" borderId="11" xfId="7" applyFont="1" applyBorder="1" applyAlignment="1">
      <alignment horizontal="left" vertical="center"/>
    </xf>
    <xf numFmtId="1" fontId="16" fillId="0" borderId="11" xfId="5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4" applyFont="1">
      <alignment vertical="top"/>
    </xf>
    <xf numFmtId="0" fontId="10" fillId="0" borderId="1" xfId="4" applyFont="1" applyBorder="1" applyAlignment="1">
      <alignment horizontal="center" vertical="top"/>
    </xf>
    <xf numFmtId="0" fontId="10" fillId="0" borderId="10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9" fillId="0" borderId="18" xfId="4" applyFont="1" applyBorder="1" applyAlignment="1">
      <alignment vertical="center"/>
    </xf>
    <xf numFmtId="4" fontId="19" fillId="0" borderId="18" xfId="4" applyNumberFormat="1" applyFont="1" applyBorder="1" applyAlignment="1">
      <alignment vertical="center"/>
    </xf>
    <xf numFmtId="1" fontId="2" fillId="0" borderId="11" xfId="4" applyNumberFormat="1" applyFont="1" applyBorder="1" applyAlignment="1">
      <alignment horizontal="center" vertical="center"/>
    </xf>
    <xf numFmtId="0" fontId="19" fillId="0" borderId="11" xfId="4" applyFont="1" applyBorder="1" applyAlignment="1">
      <alignment vertical="center"/>
    </xf>
    <xf numFmtId="1" fontId="19" fillId="0" borderId="11" xfId="4" applyNumberFormat="1" applyFont="1" applyBorder="1" applyAlignment="1">
      <alignment horizontal="center" vertical="center"/>
    </xf>
    <xf numFmtId="0" fontId="19" fillId="0" borderId="1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top"/>
    </xf>
    <xf numFmtId="4" fontId="10" fillId="0" borderId="1" xfId="4" applyNumberFormat="1" applyFont="1" applyBorder="1" applyAlignment="1">
      <alignment vertical="center"/>
    </xf>
    <xf numFmtId="0" fontId="10" fillId="0" borderId="11" xfId="4" applyFont="1" applyBorder="1">
      <alignment vertical="top"/>
    </xf>
    <xf numFmtId="0" fontId="19" fillId="0" borderId="9" xfId="4" applyFont="1" applyBorder="1" applyAlignment="1">
      <alignment vertical="center"/>
    </xf>
    <xf numFmtId="4" fontId="19" fillId="0" borderId="9" xfId="4" applyNumberFormat="1" applyFont="1" applyBorder="1" applyAlignment="1">
      <alignment vertical="center"/>
    </xf>
    <xf numFmtId="1" fontId="2" fillId="0" borderId="10" xfId="4" applyNumberFormat="1" applyFont="1" applyBorder="1" applyAlignment="1">
      <alignment horizontal="center" vertical="center"/>
    </xf>
    <xf numFmtId="0" fontId="19" fillId="0" borderId="10" xfId="4" applyFont="1" applyBorder="1" applyAlignment="1">
      <alignment vertical="center"/>
    </xf>
    <xf numFmtId="0" fontId="19" fillId="0" borderId="11" xfId="4" applyFont="1" applyBorder="1" applyAlignment="1">
      <alignment horizontal="left" vertical="center"/>
    </xf>
    <xf numFmtId="0" fontId="19" fillId="0" borderId="11" xfId="4" applyFont="1" applyBorder="1" applyAlignment="1">
      <alignment horizontal="center" vertical="top"/>
    </xf>
    <xf numFmtId="4" fontId="19" fillId="0" borderId="11" xfId="4" applyNumberFormat="1" applyFont="1" applyBorder="1" applyAlignment="1">
      <alignment vertical="center"/>
    </xf>
    <xf numFmtId="0" fontId="19" fillId="0" borderId="18" xfId="4" applyFont="1" applyBorder="1" applyAlignment="1">
      <alignment horizontal="center" vertical="top"/>
    </xf>
    <xf numFmtId="0" fontId="19" fillId="0" borderId="0" xfId="4" applyFont="1" applyAlignment="1">
      <alignment vertical="center"/>
    </xf>
    <xf numFmtId="0" fontId="19" fillId="0" borderId="4" xfId="4" applyFont="1" applyBorder="1" applyAlignment="1">
      <alignment horizontal="center" vertical="top"/>
    </xf>
    <xf numFmtId="0" fontId="10" fillId="0" borderId="4" xfId="4" applyFont="1" applyBorder="1" applyAlignment="1">
      <alignment horizontal="left" vertical="center"/>
    </xf>
    <xf numFmtId="0" fontId="19" fillId="0" borderId="10" xfId="4" applyFont="1" applyBorder="1" applyAlignment="1">
      <alignment horizontal="center" vertical="top"/>
    </xf>
    <xf numFmtId="1" fontId="2" fillId="0" borderId="9" xfId="4" applyNumberFormat="1" applyFont="1" applyBorder="1" applyAlignment="1">
      <alignment horizontal="center" vertical="center"/>
    </xf>
    <xf numFmtId="0" fontId="19" fillId="0" borderId="13" xfId="4" applyFont="1" applyBorder="1" applyAlignment="1">
      <alignment horizontal="center" vertical="top"/>
    </xf>
    <xf numFmtId="1" fontId="19" fillId="0" borderId="13" xfId="4" applyNumberFormat="1" applyFont="1" applyBorder="1" applyAlignment="1">
      <alignment horizontal="center" vertical="center"/>
    </xf>
    <xf numFmtId="0" fontId="19" fillId="0" borderId="13" xfId="4" applyFont="1" applyBorder="1" applyAlignment="1">
      <alignment vertical="center"/>
    </xf>
    <xf numFmtId="4" fontId="19" fillId="0" borderId="13" xfId="4" applyNumberFormat="1" applyFont="1" applyBorder="1" applyAlignment="1">
      <alignment vertical="center"/>
    </xf>
    <xf numFmtId="0" fontId="19" fillId="0" borderId="27" xfId="4" applyFont="1" applyBorder="1" applyAlignment="1">
      <alignment horizontal="center" vertical="top"/>
    </xf>
    <xf numFmtId="0" fontId="10" fillId="0" borderId="27" xfId="4" applyFont="1" applyBorder="1" applyAlignment="1">
      <alignment horizontal="left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4" fontId="10" fillId="0" borderId="26" xfId="4" applyNumberFormat="1" applyFont="1" applyBorder="1" applyAlignment="1">
      <alignment vertical="center"/>
    </xf>
    <xf numFmtId="0" fontId="20" fillId="0" borderId="0" xfId="0" applyFont="1"/>
    <xf numFmtId="0" fontId="19" fillId="0" borderId="1" xfId="4" applyFont="1" applyBorder="1" applyAlignment="1">
      <alignment vertical="center"/>
    </xf>
    <xf numFmtId="0" fontId="19" fillId="0" borderId="1" xfId="4" applyFont="1" applyBorder="1">
      <alignment vertical="top"/>
    </xf>
    <xf numFmtId="188" fontId="10" fillId="0" borderId="1" xfId="4" applyNumberFormat="1" applyFont="1" applyBorder="1">
      <alignment vertical="top"/>
    </xf>
    <xf numFmtId="0" fontId="19" fillId="0" borderId="0" xfId="4" applyFont="1" applyAlignment="1">
      <alignment horizontal="center" vertical="top"/>
    </xf>
    <xf numFmtId="1" fontId="11" fillId="0" borderId="17" xfId="4" applyNumberFormat="1" applyFont="1" applyBorder="1" applyAlignment="1">
      <alignment horizontal="center" vertical="center"/>
    </xf>
    <xf numFmtId="1" fontId="11" fillId="0" borderId="1" xfId="5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2" xfId="5" applyFont="1" applyBorder="1" applyAlignment="1">
      <alignment horizontal="center" vertical="center"/>
    </xf>
    <xf numFmtId="0" fontId="11" fillId="0" borderId="2" xfId="7" applyFont="1" applyBorder="1" applyAlignment="1">
      <alignment horizontal="left" vertical="center"/>
    </xf>
    <xf numFmtId="1" fontId="12" fillId="0" borderId="2" xfId="5" applyNumberFormat="1" applyFont="1" applyBorder="1" applyAlignment="1">
      <alignment horizontal="center" vertical="center" shrinkToFit="1"/>
    </xf>
    <xf numFmtId="189" fontId="12" fillId="0" borderId="2" xfId="5" applyNumberFormat="1" applyFont="1" applyBorder="1" applyAlignment="1">
      <alignment horizontal="center" vertical="center"/>
    </xf>
    <xf numFmtId="1" fontId="12" fillId="0" borderId="18" xfId="5" applyNumberFormat="1" applyFont="1" applyBorder="1" applyAlignment="1">
      <alignment horizontal="center" vertical="center" shrinkToFit="1"/>
    </xf>
    <xf numFmtId="1" fontId="12" fillId="0" borderId="11" xfId="5" applyNumberFormat="1" applyFont="1" applyBorder="1" applyAlignment="1">
      <alignment horizontal="center" vertical="center" shrinkToFit="1"/>
    </xf>
    <xf numFmtId="0" fontId="12" fillId="0" borderId="12" xfId="5" applyFont="1" applyBorder="1" applyAlignment="1">
      <alignment horizontal="center" vertical="center"/>
    </xf>
    <xf numFmtId="1" fontId="12" fillId="0" borderId="12" xfId="5" applyNumberFormat="1" applyFont="1" applyBorder="1" applyAlignment="1">
      <alignment horizontal="center" vertical="center" shrinkToFit="1"/>
    </xf>
    <xf numFmtId="189" fontId="12" fillId="0" borderId="12" xfId="5" applyNumberFormat="1" applyFont="1" applyBorder="1" applyAlignment="1">
      <alignment horizontal="center" vertical="center"/>
    </xf>
    <xf numFmtId="0" fontId="21" fillId="0" borderId="11" xfId="5" applyFont="1" applyBorder="1" applyAlignment="1">
      <alignment horizontal="center" vertical="center"/>
    </xf>
    <xf numFmtId="189" fontId="21" fillId="0" borderId="11" xfId="5" applyNumberFormat="1" applyFont="1" applyBorder="1" applyAlignment="1">
      <alignment horizontal="center" vertical="center"/>
    </xf>
    <xf numFmtId="1" fontId="12" fillId="0" borderId="9" xfId="5" applyNumberFormat="1" applyFont="1" applyBorder="1" applyAlignment="1">
      <alignment horizontal="center" vertical="center" shrinkToFit="1"/>
    </xf>
    <xf numFmtId="4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7" applyFont="1" applyBorder="1" applyAlignment="1">
      <alignment horizontal="left" vertical="center" shrinkToFit="1"/>
    </xf>
    <xf numFmtId="0" fontId="21" fillId="0" borderId="2" xfId="5" applyFont="1" applyBorder="1" applyAlignment="1">
      <alignment horizontal="center" vertical="center"/>
    </xf>
    <xf numFmtId="189" fontId="21" fillId="0" borderId="2" xfId="5" applyNumberFormat="1" applyFont="1" applyBorder="1" applyAlignment="1">
      <alignment horizontal="center" vertical="center"/>
    </xf>
    <xf numFmtId="0" fontId="13" fillId="0" borderId="11" xfId="7" applyFont="1" applyBorder="1" applyAlignment="1">
      <alignment horizontal="left" vertical="center"/>
    </xf>
    <xf numFmtId="0" fontId="21" fillId="0" borderId="3" xfId="5" applyFont="1" applyBorder="1" applyAlignment="1">
      <alignment horizontal="center" vertical="center"/>
    </xf>
    <xf numFmtId="189" fontId="21" fillId="0" borderId="3" xfId="5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10" applyFont="1" applyBorder="1" applyAlignment="1">
      <alignment horizontal="center" vertical="center"/>
    </xf>
    <xf numFmtId="1" fontId="22" fillId="0" borderId="1" xfId="10" applyNumberFormat="1" applyFont="1" applyBorder="1" applyAlignment="1">
      <alignment horizontal="center" vertical="center" readingOrder="1"/>
    </xf>
    <xf numFmtId="0" fontId="22" fillId="0" borderId="1" xfId="10" applyFont="1" applyBorder="1" applyAlignment="1">
      <alignment horizontal="center" vertical="center" readingOrder="1"/>
    </xf>
    <xf numFmtId="0" fontId="23" fillId="0" borderId="1" xfId="10" applyFont="1" applyBorder="1" applyAlignment="1">
      <alignment horizontal="center" vertical="center"/>
    </xf>
    <xf numFmtId="1" fontId="24" fillId="0" borderId="1" xfId="10" applyNumberFormat="1" applyFont="1" applyBorder="1" applyAlignment="1">
      <alignment horizontal="left" vertical="center"/>
    </xf>
    <xf numFmtId="0" fontId="23" fillId="0" borderId="1" xfId="10" applyFont="1" applyBorder="1" applyAlignment="1">
      <alignment vertical="center"/>
    </xf>
    <xf numFmtId="1" fontId="23" fillId="0" borderId="1" xfId="10" applyNumberFormat="1" applyFont="1" applyBorder="1" applyAlignment="1">
      <alignment horizontal="center" vertical="center"/>
    </xf>
    <xf numFmtId="0" fontId="22" fillId="0" borderId="6" xfId="4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left"/>
    </xf>
    <xf numFmtId="43" fontId="4" fillId="0" borderId="1" xfId="1" applyFont="1" applyFill="1" applyBorder="1"/>
    <xf numFmtId="1" fontId="4" fillId="0" borderId="1" xfId="0" applyNumberFormat="1" applyFont="1" applyBorder="1" applyAlignment="1">
      <alignment horizontal="center"/>
    </xf>
    <xf numFmtId="1" fontId="25" fillId="0" borderId="1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1" fontId="13" fillId="0" borderId="2" xfId="10" applyNumberFormat="1" applyFont="1" applyBorder="1" applyAlignment="1">
      <alignment horizontal="left" vertical="center"/>
    </xf>
    <xf numFmtId="0" fontId="1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vertical="center"/>
    </xf>
    <xf numFmtId="43" fontId="12" fillId="0" borderId="2" xfId="1" applyFont="1" applyFill="1" applyBorder="1" applyAlignment="1">
      <alignment vertical="center"/>
    </xf>
    <xf numFmtId="1" fontId="2" fillId="0" borderId="1" xfId="4" applyNumberFormat="1" applyFont="1" applyBorder="1" applyAlignment="1">
      <alignment horizontal="center" vertical="center"/>
    </xf>
    <xf numFmtId="0" fontId="13" fillId="0" borderId="1" xfId="10" applyFont="1" applyBorder="1" applyAlignment="1">
      <alignment horizontal="left" vertical="center"/>
    </xf>
    <xf numFmtId="1" fontId="12" fillId="0" borderId="1" xfId="10" applyNumberFormat="1" applyFont="1" applyBorder="1" applyAlignment="1">
      <alignment horizontal="left" vertical="center"/>
    </xf>
    <xf numFmtId="0" fontId="12" fillId="0" borderId="1" xfId="10" applyFont="1" applyBorder="1" applyAlignment="1">
      <alignment horizontal="center" vertical="center"/>
    </xf>
    <xf numFmtId="0" fontId="12" fillId="0" borderId="1" xfId="10" applyFont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1" fontId="12" fillId="0" borderId="1" xfId="1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1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1" applyFont="1" applyAlignment="1">
      <alignment horizontal="center"/>
    </xf>
    <xf numFmtId="0" fontId="4" fillId="0" borderId="0" xfId="11" applyFont="1"/>
    <xf numFmtId="0" fontId="6" fillId="0" borderId="0" xfId="11" applyFont="1" applyAlignment="1">
      <alignment horizontal="center"/>
    </xf>
    <xf numFmtId="0" fontId="7" fillId="0" borderId="0" xfId="11" applyFont="1" applyAlignment="1">
      <alignment horizontal="left"/>
    </xf>
    <xf numFmtId="43" fontId="4" fillId="0" borderId="0" xfId="12" applyFont="1"/>
    <xf numFmtId="0" fontId="6" fillId="0" borderId="1" xfId="11" applyFont="1" applyBorder="1" applyAlignment="1">
      <alignment horizontal="center"/>
    </xf>
    <xf numFmtId="43" fontId="6" fillId="0" borderId="1" xfId="12" applyFont="1" applyBorder="1" applyAlignment="1">
      <alignment horizontal="center"/>
    </xf>
    <xf numFmtId="0" fontId="4" fillId="0" borderId="25" xfId="11" applyFont="1" applyBorder="1" applyAlignment="1">
      <alignment horizontal="center"/>
    </xf>
    <xf numFmtId="0" fontId="8" fillId="0" borderId="10" xfId="11" applyFont="1" applyBorder="1" applyAlignment="1">
      <alignment horizontal="center"/>
    </xf>
    <xf numFmtId="0" fontId="8" fillId="0" borderId="10" xfId="11" applyFont="1" applyBorder="1" applyAlignment="1">
      <alignment horizontal="left"/>
    </xf>
    <xf numFmtId="4" fontId="18" fillId="0" borderId="10" xfId="11" applyNumberFormat="1" applyFont="1" applyBorder="1"/>
    <xf numFmtId="0" fontId="4" fillId="0" borderId="32" xfId="11" applyFont="1" applyBorder="1" applyAlignment="1">
      <alignment horizontal="center"/>
    </xf>
    <xf numFmtId="0" fontId="8" fillId="0" borderId="31" xfId="11" applyFont="1" applyBorder="1" applyAlignment="1">
      <alignment horizontal="center"/>
    </xf>
    <xf numFmtId="0" fontId="8" fillId="0" borderId="31" xfId="11" applyFont="1" applyBorder="1" applyAlignment="1">
      <alignment horizontal="left"/>
    </xf>
    <xf numFmtId="43" fontId="8" fillId="0" borderId="31" xfId="13" applyFont="1" applyBorder="1"/>
    <xf numFmtId="0" fontId="8" fillId="0" borderId="33" xfId="11" applyFont="1" applyBorder="1" applyAlignment="1">
      <alignment horizontal="center"/>
    </xf>
    <xf numFmtId="0" fontId="8" fillId="0" borderId="34" xfId="11" applyFont="1" applyBorder="1" applyAlignment="1">
      <alignment horizontal="center"/>
    </xf>
    <xf numFmtId="0" fontId="8" fillId="0" borderId="33" xfId="11" applyFont="1" applyBorder="1" applyAlignment="1">
      <alignment horizontal="left"/>
    </xf>
    <xf numFmtId="43" fontId="8" fillId="0" borderId="33" xfId="13" applyFont="1" applyBorder="1"/>
    <xf numFmtId="0" fontId="8" fillId="0" borderId="33" xfId="11" applyFont="1" applyBorder="1"/>
    <xf numFmtId="0" fontId="8" fillId="3" borderId="34" xfId="11" applyFont="1" applyFill="1" applyBorder="1" applyAlignment="1">
      <alignment horizontal="center"/>
    </xf>
    <xf numFmtId="0" fontId="8" fillId="0" borderId="35" xfId="11" applyFont="1" applyBorder="1" applyAlignment="1">
      <alignment horizontal="center"/>
    </xf>
    <xf numFmtId="0" fontId="8" fillId="0" borderId="36" xfId="11" applyFont="1" applyBorder="1" applyAlignment="1">
      <alignment horizontal="center"/>
    </xf>
    <xf numFmtId="0" fontId="8" fillId="0" borderId="36" xfId="11" applyFont="1" applyBorder="1" applyAlignment="1">
      <alignment horizontal="left"/>
    </xf>
    <xf numFmtId="43" fontId="8" fillId="0" borderId="36" xfId="13" applyFont="1" applyBorder="1"/>
    <xf numFmtId="0" fontId="6" fillId="0" borderId="16" xfId="11" applyFont="1" applyBorder="1"/>
    <xf numFmtId="0" fontId="6" fillId="0" borderId="37" xfId="11" applyFont="1" applyBorder="1"/>
    <xf numFmtId="0" fontId="6" fillId="0" borderId="0" xfId="11" applyFont="1"/>
    <xf numFmtId="43" fontId="6" fillId="0" borderId="15" xfId="12" applyFont="1" applyBorder="1"/>
    <xf numFmtId="0" fontId="4" fillId="0" borderId="38" xfId="11" applyFont="1" applyBorder="1" applyAlignment="1">
      <alignment horizontal="center"/>
    </xf>
    <xf numFmtId="0" fontId="4" fillId="0" borderId="33" xfId="11" applyFont="1" applyBorder="1" applyAlignment="1">
      <alignment horizontal="center"/>
    </xf>
    <xf numFmtId="0" fontId="4" fillId="0" borderId="0" xfId="3" applyFont="1"/>
    <xf numFmtId="190" fontId="6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43" fontId="6" fillId="0" borderId="2" xfId="13" applyFont="1" applyFill="1" applyBorder="1" applyAlignment="1">
      <alignment horizontal="left" vertical="center" wrapText="1"/>
    </xf>
    <xf numFmtId="0" fontId="4" fillId="0" borderId="10" xfId="3" applyFont="1" applyBorder="1" applyAlignment="1">
      <alignment horizontal="center" vertical="top"/>
    </xf>
    <xf numFmtId="0" fontId="4" fillId="0" borderId="10" xfId="3" applyFont="1" applyBorder="1" applyAlignment="1">
      <alignment vertical="top"/>
    </xf>
    <xf numFmtId="0" fontId="4" fillId="0" borderId="10" xfId="3" applyFont="1" applyBorder="1" applyAlignment="1">
      <alignment horizontal="left" vertical="top" wrapText="1"/>
    </xf>
    <xf numFmtId="43" fontId="4" fillId="0" borderId="10" xfId="13" applyFont="1" applyFill="1" applyBorder="1" applyAlignment="1">
      <alignment horizontal="right" vertical="top" wrapText="1"/>
    </xf>
    <xf numFmtId="43" fontId="4" fillId="0" borderId="10" xfId="13" applyFont="1" applyFill="1" applyBorder="1" applyAlignment="1">
      <alignment horizontal="left" vertical="top" wrapText="1"/>
    </xf>
    <xf numFmtId="0" fontId="4" fillId="0" borderId="0" xfId="3" applyFont="1" applyAlignment="1">
      <alignment vertical="top"/>
    </xf>
    <xf numFmtId="0" fontId="4" fillId="0" borderId="0" xfId="3" applyFont="1" applyAlignment="1">
      <alignment vertical="top" wrapText="1"/>
    </xf>
    <xf numFmtId="0" fontId="4" fillId="0" borderId="11" xfId="3" applyFont="1" applyBorder="1" applyAlignment="1">
      <alignment horizontal="center" vertical="top"/>
    </xf>
    <xf numFmtId="0" fontId="4" fillId="0" borderId="11" xfId="3" applyFont="1" applyBorder="1" applyAlignment="1">
      <alignment vertical="top"/>
    </xf>
    <xf numFmtId="0" fontId="4" fillId="0" borderId="11" xfId="3" applyFont="1" applyBorder="1" applyAlignment="1">
      <alignment horizontal="left" vertical="top" wrapText="1"/>
    </xf>
    <xf numFmtId="43" fontId="4" fillId="0" borderId="11" xfId="13" applyFont="1" applyFill="1" applyBorder="1" applyAlignment="1">
      <alignment horizontal="right" vertical="top" wrapText="1"/>
    </xf>
    <xf numFmtId="43" fontId="4" fillId="0" borderId="11" xfId="13" applyFont="1" applyFill="1" applyBorder="1" applyAlignment="1">
      <alignment horizontal="left" vertical="top" wrapText="1"/>
    </xf>
    <xf numFmtId="0" fontId="4" fillId="0" borderId="11" xfId="3" applyFont="1" applyBorder="1" applyAlignment="1">
      <alignment vertical="top" wrapText="1"/>
    </xf>
    <xf numFmtId="0" fontId="4" fillId="0" borderId="11" xfId="3" applyFont="1" applyBorder="1" applyAlignment="1">
      <alignment horizontal="left" vertical="top"/>
    </xf>
    <xf numFmtId="0" fontId="4" fillId="0" borderId="13" xfId="3" applyFont="1" applyBorder="1" applyAlignment="1">
      <alignment horizontal="center" vertical="top"/>
    </xf>
    <xf numFmtId="0" fontId="4" fillId="0" borderId="13" xfId="3" applyFont="1" applyBorder="1" applyAlignment="1">
      <alignment vertical="top"/>
    </xf>
    <xf numFmtId="0" fontId="4" fillId="0" borderId="13" xfId="3" applyFont="1" applyBorder="1" applyAlignment="1">
      <alignment horizontal="left" vertical="top" wrapText="1"/>
    </xf>
    <xf numFmtId="43" fontId="4" fillId="0" borderId="13" xfId="13" applyFont="1" applyFill="1" applyBorder="1" applyAlignment="1">
      <alignment horizontal="right" vertical="top" wrapText="1"/>
    </xf>
    <xf numFmtId="43" fontId="4" fillId="0" borderId="13" xfId="13" applyFont="1" applyFill="1" applyBorder="1" applyAlignment="1">
      <alignment horizontal="left" vertical="top" wrapText="1"/>
    </xf>
    <xf numFmtId="0" fontId="4" fillId="0" borderId="9" xfId="3" applyFont="1" applyBorder="1" applyAlignment="1">
      <alignment horizontal="center" vertical="top"/>
    </xf>
    <xf numFmtId="0" fontId="4" fillId="0" borderId="9" xfId="3" applyFont="1" applyBorder="1" applyAlignment="1">
      <alignment vertical="top"/>
    </xf>
    <xf numFmtId="0" fontId="4" fillId="0" borderId="9" xfId="3" applyFont="1" applyBorder="1" applyAlignment="1">
      <alignment horizontal="left" vertical="top" wrapText="1"/>
    </xf>
    <xf numFmtId="43" fontId="4" fillId="0" borderId="9" xfId="1" applyFont="1" applyFill="1" applyBorder="1" applyAlignment="1">
      <alignment horizontal="right" vertical="top" wrapText="1"/>
    </xf>
    <xf numFmtId="43" fontId="4" fillId="0" borderId="9" xfId="13" applyFont="1" applyFill="1" applyBorder="1" applyAlignment="1">
      <alignment horizontal="left" vertical="top" wrapText="1"/>
    </xf>
    <xf numFmtId="43" fontId="18" fillId="0" borderId="11" xfId="1" applyFont="1" applyFill="1" applyBorder="1" applyAlignment="1">
      <alignment horizontal="right"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Fill="1" applyBorder="1" applyAlignment="1">
      <alignment horizontal="right" vertical="top" wrapText="1"/>
    </xf>
    <xf numFmtId="0" fontId="8" fillId="0" borderId="11" xfId="3" applyFont="1" applyBorder="1" applyAlignment="1">
      <alignment horizontal="center" vertical="top"/>
    </xf>
    <xf numFmtId="49" fontId="8" fillId="0" borderId="11" xfId="3" quotePrefix="1" applyNumberFormat="1" applyFont="1" applyBorder="1" applyAlignment="1">
      <alignment horizontal="left" vertical="top" wrapText="1"/>
    </xf>
    <xf numFmtId="43" fontId="4" fillId="0" borderId="11" xfId="13" applyFont="1" applyFill="1" applyBorder="1" applyAlignment="1">
      <alignment horizontal="right" vertical="top"/>
    </xf>
    <xf numFmtId="43" fontId="4" fillId="0" borderId="11" xfId="13" applyFont="1" applyFill="1" applyBorder="1" applyAlignment="1">
      <alignment horizontal="right" vertical="top" shrinkToFit="1"/>
    </xf>
    <xf numFmtId="0" fontId="8" fillId="0" borderId="11" xfId="0" applyFont="1" applyBorder="1" applyAlignment="1">
      <alignment horizontal="center" vertical="center"/>
    </xf>
    <xf numFmtId="43" fontId="8" fillId="0" borderId="11" xfId="14" applyFont="1" applyFill="1" applyBorder="1" applyAlignment="1">
      <alignment horizontal="left" vertical="center"/>
    </xf>
    <xf numFmtId="192" fontId="23" fillId="0" borderId="11" xfId="0" applyNumberFormat="1" applyFont="1" applyBorder="1" applyAlignment="1">
      <alignment horizontal="right" vertical="center"/>
    </xf>
    <xf numFmtId="0" fontId="4" fillId="0" borderId="11" xfId="15" applyFont="1" applyBorder="1" applyAlignment="1">
      <alignment horizontal="left" vertical="center"/>
    </xf>
    <xf numFmtId="192" fontId="8" fillId="0" borderId="11" xfId="0" applyNumberFormat="1" applyFont="1" applyBorder="1" applyAlignment="1">
      <alignment horizontal="right" vertical="center"/>
    </xf>
    <xf numFmtId="43" fontId="8" fillId="0" borderId="11" xfId="14" applyFont="1" applyFill="1" applyBorder="1" applyAlignment="1">
      <alignment horizontal="left" vertical="center" wrapText="1"/>
    </xf>
    <xf numFmtId="43" fontId="4" fillId="0" borderId="11" xfId="13" applyFont="1" applyFill="1" applyBorder="1" applyAlignment="1">
      <alignment horizontal="left" vertical="top"/>
    </xf>
    <xf numFmtId="192" fontId="8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43" fontId="8" fillId="0" borderId="13" xfId="14" applyFont="1" applyFill="1" applyBorder="1" applyAlignment="1">
      <alignment horizontal="left" vertical="center" wrapText="1"/>
    </xf>
    <xf numFmtId="43" fontId="8" fillId="0" borderId="13" xfId="1" applyFont="1" applyFill="1" applyBorder="1" applyAlignment="1">
      <alignment horizontal="right" vertical="center"/>
    </xf>
    <xf numFmtId="43" fontId="4" fillId="0" borderId="13" xfId="13" applyFont="1" applyFill="1" applyBorder="1" applyAlignment="1">
      <alignment horizontal="left" vertical="top"/>
    </xf>
    <xf numFmtId="0" fontId="18" fillId="0" borderId="9" xfId="0" applyFont="1" applyBorder="1"/>
    <xf numFmtId="0" fontId="16" fillId="0" borderId="9" xfId="16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shrinkToFit="1"/>
    </xf>
    <xf numFmtId="43" fontId="16" fillId="0" borderId="9" xfId="1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1" xfId="16" applyFont="1" applyBorder="1" applyAlignment="1">
      <alignment vertical="center"/>
    </xf>
    <xf numFmtId="0" fontId="16" fillId="0" borderId="11" xfId="16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 shrinkToFit="1"/>
    </xf>
    <xf numFmtId="43" fontId="16" fillId="0" borderId="13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4" fillId="0" borderId="9" xfId="17" applyFont="1" applyBorder="1" applyAlignment="1">
      <alignment horizontal="center" vertical="center" wrapText="1"/>
    </xf>
    <xf numFmtId="0" fontId="4" fillId="0" borderId="9" xfId="17" applyFont="1" applyBorder="1" applyAlignment="1">
      <alignment vertical="center"/>
    </xf>
    <xf numFmtId="0" fontId="8" fillId="0" borderId="9" xfId="11" applyFont="1" applyBorder="1" applyAlignment="1">
      <alignment horizontal="center" vertical="center" shrinkToFit="1"/>
    </xf>
    <xf numFmtId="43" fontId="16" fillId="0" borderId="9" xfId="14" applyFont="1" applyFill="1" applyBorder="1" applyAlignment="1">
      <alignment horizontal="left" vertical="center"/>
    </xf>
    <xf numFmtId="188" fontId="8" fillId="0" borderId="9" xfId="18" applyFont="1" applyFill="1" applyBorder="1" applyAlignment="1">
      <alignment horizontal="right" vertical="center" shrinkToFit="1"/>
    </xf>
    <xf numFmtId="0" fontId="4" fillId="0" borderId="9" xfId="11" applyFont="1" applyBorder="1" applyAlignment="1">
      <alignment horizontal="left" vertical="center"/>
    </xf>
    <xf numFmtId="0" fontId="4" fillId="0" borderId="9" xfId="15" applyFont="1" applyBorder="1" applyAlignment="1">
      <alignment horizontal="left" vertical="center"/>
    </xf>
    <xf numFmtId="0" fontId="6" fillId="0" borderId="11" xfId="17" applyFont="1" applyBorder="1" applyAlignment="1">
      <alignment horizontal="center" vertical="center" wrapText="1"/>
    </xf>
    <xf numFmtId="0" fontId="6" fillId="0" borderId="11" xfId="17" applyFont="1" applyBorder="1" applyAlignment="1">
      <alignment vertical="center"/>
    </xf>
    <xf numFmtId="0" fontId="8" fillId="0" borderId="11" xfId="11" applyFont="1" applyBorder="1" applyAlignment="1">
      <alignment horizontal="center" vertical="center" shrinkToFit="1"/>
    </xf>
    <xf numFmtId="43" fontId="16" fillId="0" borderId="11" xfId="14" applyFont="1" applyFill="1" applyBorder="1" applyAlignment="1">
      <alignment horizontal="left" vertical="center"/>
    </xf>
    <xf numFmtId="188" fontId="8" fillId="0" borderId="11" xfId="18" applyFont="1" applyFill="1" applyBorder="1" applyAlignment="1">
      <alignment horizontal="right" vertical="center" shrinkToFit="1"/>
    </xf>
    <xf numFmtId="0" fontId="4" fillId="0" borderId="11" xfId="11" applyFont="1" applyBorder="1" applyAlignment="1">
      <alignment horizontal="left" vertical="center"/>
    </xf>
    <xf numFmtId="0" fontId="16" fillId="0" borderId="11" xfId="11" applyFont="1" applyBorder="1" applyAlignment="1">
      <alignment horizontal="center" vertical="center"/>
    </xf>
    <xf numFmtId="0" fontId="16" fillId="0" borderId="11" xfId="11" applyFont="1" applyBorder="1" applyAlignment="1">
      <alignment horizontal="left" vertical="center"/>
    </xf>
    <xf numFmtId="0" fontId="6" fillId="0" borderId="13" xfId="17" applyFont="1" applyBorder="1" applyAlignment="1">
      <alignment horizontal="center" vertical="center" wrapText="1"/>
    </xf>
    <xf numFmtId="0" fontId="6" fillId="0" borderId="13" xfId="17" applyFont="1" applyBorder="1" applyAlignment="1">
      <alignment vertical="center"/>
    </xf>
    <xf numFmtId="0" fontId="8" fillId="0" borderId="13" xfId="11" applyFont="1" applyBorder="1" applyAlignment="1">
      <alignment horizontal="center" vertical="center" shrinkToFit="1"/>
    </xf>
    <xf numFmtId="43" fontId="16" fillId="0" borderId="13" xfId="14" applyFont="1" applyFill="1" applyBorder="1" applyAlignment="1">
      <alignment horizontal="left" vertical="center"/>
    </xf>
    <xf numFmtId="188" fontId="8" fillId="0" borderId="13" xfId="18" applyFont="1" applyFill="1" applyBorder="1" applyAlignment="1">
      <alignment horizontal="right" vertical="center" shrinkToFit="1"/>
    </xf>
    <xf numFmtId="0" fontId="4" fillId="0" borderId="13" xfId="11" applyFont="1" applyBorder="1" applyAlignment="1">
      <alignment horizontal="left" vertical="center"/>
    </xf>
    <xf numFmtId="0" fontId="18" fillId="0" borderId="9" xfId="11" applyFont="1" applyBorder="1"/>
    <xf numFmtId="0" fontId="16" fillId="0" borderId="9" xfId="11" applyFont="1" applyBorder="1" applyAlignment="1">
      <alignment horizontal="center" vertical="center" shrinkToFit="1"/>
    </xf>
    <xf numFmtId="0" fontId="16" fillId="0" borderId="9" xfId="11" applyFont="1" applyBorder="1" applyAlignment="1">
      <alignment horizontal="left" vertical="center" shrinkToFit="1"/>
    </xf>
    <xf numFmtId="192" fontId="18" fillId="0" borderId="9" xfId="11" applyNumberFormat="1" applyFont="1" applyBorder="1" applyAlignment="1">
      <alignment horizontal="right" vertical="center"/>
    </xf>
    <xf numFmtId="0" fontId="4" fillId="0" borderId="9" xfId="11" applyFont="1" applyBorder="1" applyAlignment="1">
      <alignment horizontal="left"/>
    </xf>
    <xf numFmtId="0" fontId="16" fillId="0" borderId="11" xfId="11" applyFont="1" applyBorder="1" applyAlignment="1">
      <alignment vertical="center" shrinkToFit="1"/>
    </xf>
    <xf numFmtId="0" fontId="16" fillId="0" borderId="11" xfId="11" applyFont="1" applyBorder="1" applyAlignment="1">
      <alignment horizontal="center" vertical="center" shrinkToFit="1"/>
    </xf>
    <xf numFmtId="0" fontId="16" fillId="0" borderId="11" xfId="11" applyFont="1" applyBorder="1" applyAlignment="1">
      <alignment horizontal="left" vertical="center" shrinkToFit="1"/>
    </xf>
    <xf numFmtId="192" fontId="18" fillId="0" borderId="11" xfId="11" applyNumberFormat="1" applyFont="1" applyBorder="1" applyAlignment="1">
      <alignment horizontal="right" vertical="center"/>
    </xf>
    <xf numFmtId="0" fontId="4" fillId="0" borderId="11" xfId="11" applyFont="1" applyBorder="1" applyAlignment="1">
      <alignment horizontal="left"/>
    </xf>
    <xf numFmtId="192" fontId="16" fillId="0" borderId="11" xfId="11" applyNumberFormat="1" applyFont="1" applyBorder="1" applyAlignment="1">
      <alignment horizontal="right" vertical="center"/>
    </xf>
    <xf numFmtId="0" fontId="16" fillId="0" borderId="11" xfId="11" applyFont="1" applyBorder="1" applyAlignment="1">
      <alignment horizontal="left" vertical="center" wrapText="1"/>
    </xf>
    <xf numFmtId="0" fontId="16" fillId="0" borderId="13" xfId="11" applyFont="1" applyBorder="1" applyAlignment="1">
      <alignment vertical="center" shrinkToFit="1"/>
    </xf>
    <xf numFmtId="190" fontId="8" fillId="0" borderId="13" xfId="3" applyNumberFormat="1" applyFont="1" applyBorder="1" applyAlignment="1">
      <alignment horizontal="center" vertical="top"/>
    </xf>
    <xf numFmtId="0" fontId="8" fillId="0" borderId="13" xfId="3" applyFont="1" applyBorder="1" applyAlignment="1">
      <alignment horizontal="center" vertical="top"/>
    </xf>
    <xf numFmtId="49" fontId="8" fillId="0" borderId="13" xfId="3" quotePrefix="1" applyNumberFormat="1" applyFont="1" applyBorder="1" applyAlignment="1">
      <alignment horizontal="left" vertical="top" wrapText="1"/>
    </xf>
    <xf numFmtId="43" fontId="4" fillId="0" borderId="13" xfId="13" applyFont="1" applyFill="1" applyBorder="1" applyAlignment="1">
      <alignment horizontal="right" vertical="top"/>
    </xf>
    <xf numFmtId="0" fontId="6" fillId="0" borderId="5" xfId="3" applyFont="1" applyBorder="1" applyAlignment="1">
      <alignment horizontal="center" vertical="top"/>
    </xf>
    <xf numFmtId="0" fontId="6" fillId="0" borderId="8" xfId="3" applyFont="1" applyBorder="1" applyAlignment="1">
      <alignment vertical="top"/>
    </xf>
    <xf numFmtId="43" fontId="6" fillId="0" borderId="14" xfId="13" applyFont="1" applyFill="1" applyBorder="1" applyAlignment="1">
      <alignment horizontal="right" vertical="top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43" fontId="4" fillId="0" borderId="0" xfId="13" applyFont="1" applyFill="1" applyAlignment="1">
      <alignment horizontal="right"/>
    </xf>
    <xf numFmtId="0" fontId="4" fillId="0" borderId="0" xfId="3" applyFont="1" applyAlignment="1">
      <alignment horizontal="left" wrapText="1"/>
    </xf>
    <xf numFmtId="0" fontId="6" fillId="0" borderId="0" xfId="0" applyFont="1" applyAlignment="1">
      <alignment horizontal="left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5" fontId="4" fillId="0" borderId="1" xfId="0" quotePrefix="1" applyNumberFormat="1" applyFont="1" applyBorder="1" applyAlignment="1">
      <alignment horizontal="left" vertical="center"/>
    </xf>
    <xf numFmtId="43" fontId="6" fillId="0" borderId="14" xfId="0" applyNumberFormat="1" applyFont="1" applyBorder="1" applyAlignment="1">
      <alignment horizontal="center" vertical="center"/>
    </xf>
    <xf numFmtId="17" fontId="4" fillId="0" borderId="13" xfId="0" applyNumberFormat="1" applyFont="1" applyBorder="1" applyAlignment="1">
      <alignment horizontal="left" vertical="center"/>
    </xf>
    <xf numFmtId="17" fontId="4" fillId="0" borderId="10" xfId="0" applyNumberFormat="1" applyFont="1" applyBorder="1" applyAlignment="1">
      <alignment horizontal="left" vertical="center"/>
    </xf>
    <xf numFmtId="43" fontId="4" fillId="0" borderId="13" xfId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43" fontId="6" fillId="0" borderId="0" xfId="1" applyFont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vertical="center"/>
    </xf>
    <xf numFmtId="43" fontId="4" fillId="0" borderId="9" xfId="1" applyFont="1" applyFill="1" applyBorder="1" applyAlignment="1">
      <alignment horizontal="left" vertical="center"/>
    </xf>
    <xf numFmtId="43" fontId="4" fillId="0" borderId="10" xfId="1" applyFont="1" applyBorder="1" applyAlignment="1">
      <alignment vertical="center"/>
    </xf>
    <xf numFmtId="43" fontId="4" fillId="0" borderId="11" xfId="1" applyFont="1" applyBorder="1" applyAlignment="1">
      <alignment horizontal="left" vertical="center"/>
    </xf>
    <xf numFmtId="43" fontId="4" fillId="0" borderId="11" xfId="1" applyFont="1" applyBorder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0" fillId="0" borderId="5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9" fillId="0" borderId="18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top"/>
    </xf>
    <xf numFmtId="193" fontId="2" fillId="0" borderId="11" xfId="0" applyNumberFormat="1" applyFont="1" applyBorder="1" applyAlignment="1">
      <alignment horizontal="center" vertical="center"/>
    </xf>
    <xf numFmtId="193" fontId="19" fillId="0" borderId="11" xfId="4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193" fontId="2" fillId="0" borderId="11" xfId="3" applyNumberFormat="1" applyFont="1" applyBorder="1" applyAlignment="1">
      <alignment horizontal="center" vertical="center"/>
    </xf>
    <xf numFmtId="189" fontId="19" fillId="0" borderId="11" xfId="4" applyNumberFormat="1" applyFont="1" applyBorder="1" applyAlignment="1">
      <alignment horizontal="center" vertical="center"/>
    </xf>
    <xf numFmtId="189" fontId="2" fillId="0" borderId="9" xfId="0" applyNumberFormat="1" applyFont="1" applyBorder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19" fillId="0" borderId="13" xfId="4" applyNumberFormat="1" applyFont="1" applyBorder="1" applyAlignment="1">
      <alignment horizontal="center" vertical="center"/>
    </xf>
    <xf numFmtId="193" fontId="2" fillId="0" borderId="9" xfId="0" applyNumberFormat="1" applyFont="1" applyBorder="1" applyAlignment="1">
      <alignment horizontal="center" vertical="center"/>
    </xf>
    <xf numFmtId="190" fontId="12" fillId="0" borderId="11" xfId="0" applyNumberFormat="1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43" fontId="29" fillId="0" borderId="0" xfId="1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43" fontId="28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3" fontId="29" fillId="0" borderId="0" xfId="1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3" fontId="29" fillId="0" borderId="0" xfId="1" applyFont="1" applyBorder="1" applyAlignment="1">
      <alignment horizontal="right" vertical="center"/>
    </xf>
    <xf numFmtId="43" fontId="28" fillId="0" borderId="0" xfId="1" applyFont="1" applyBorder="1"/>
    <xf numFmtId="187" fontId="29" fillId="0" borderId="0" xfId="1" applyNumberFormat="1" applyFont="1" applyBorder="1" applyAlignment="1">
      <alignment horizontal="right"/>
    </xf>
    <xf numFmtId="193" fontId="4" fillId="0" borderId="1" xfId="0" applyNumberFormat="1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/>
    </xf>
    <xf numFmtId="189" fontId="2" fillId="0" borderId="1" xfId="0" applyNumberFormat="1" applyFont="1" applyBorder="1" applyAlignment="1">
      <alignment horizontal="center" vertical="center"/>
    </xf>
    <xf numFmtId="189" fontId="12" fillId="0" borderId="1" xfId="10" applyNumberFormat="1" applyFont="1" applyBorder="1" applyAlignment="1">
      <alignment horizontal="center" vertical="center"/>
    </xf>
    <xf numFmtId="189" fontId="4" fillId="0" borderId="10" xfId="3" applyNumberFormat="1" applyFont="1" applyBorder="1" applyAlignment="1">
      <alignment horizontal="center" vertical="top"/>
    </xf>
    <xf numFmtId="189" fontId="4" fillId="0" borderId="11" xfId="3" applyNumberFormat="1" applyFont="1" applyBorder="1" applyAlignment="1">
      <alignment horizontal="center" vertical="top"/>
    </xf>
    <xf numFmtId="189" fontId="4" fillId="0" borderId="13" xfId="3" applyNumberFormat="1" applyFont="1" applyBorder="1" applyAlignment="1">
      <alignment horizontal="center" vertical="top"/>
    </xf>
    <xf numFmtId="189" fontId="4" fillId="0" borderId="9" xfId="3" applyNumberFormat="1" applyFont="1" applyBorder="1" applyAlignment="1">
      <alignment horizontal="center" vertical="top"/>
    </xf>
    <xf numFmtId="189" fontId="8" fillId="0" borderId="11" xfId="3" applyNumberFormat="1" applyFont="1" applyBorder="1" applyAlignment="1">
      <alignment horizontal="center" vertical="top"/>
    </xf>
    <xf numFmtId="189" fontId="8" fillId="0" borderId="11" xfId="0" applyNumberFormat="1" applyFont="1" applyBorder="1" applyAlignment="1">
      <alignment horizontal="center" vertical="center"/>
    </xf>
    <xf numFmtId="189" fontId="8" fillId="0" borderId="13" xfId="0" applyNumberFormat="1" applyFont="1" applyBorder="1" applyAlignment="1">
      <alignment horizontal="center" vertical="center"/>
    </xf>
    <xf numFmtId="189" fontId="16" fillId="0" borderId="9" xfId="16" applyNumberFormat="1" applyFont="1" applyBorder="1" applyAlignment="1">
      <alignment horizontal="center" vertical="center"/>
    </xf>
    <xf numFmtId="189" fontId="16" fillId="0" borderId="11" xfId="0" applyNumberFormat="1" applyFont="1" applyBorder="1" applyAlignment="1">
      <alignment horizontal="center" vertical="center"/>
    </xf>
    <xf numFmtId="189" fontId="16" fillId="0" borderId="11" xfId="16" applyNumberFormat="1" applyFont="1" applyBorder="1" applyAlignment="1">
      <alignment horizontal="center" vertical="center"/>
    </xf>
    <xf numFmtId="189" fontId="16" fillId="0" borderId="13" xfId="0" applyNumberFormat="1" applyFont="1" applyBorder="1" applyAlignment="1">
      <alignment horizontal="center" vertical="center"/>
    </xf>
    <xf numFmtId="189" fontId="16" fillId="0" borderId="9" xfId="11" applyNumberFormat="1" applyFont="1" applyBorder="1" applyAlignment="1">
      <alignment horizontal="center" vertical="center"/>
    </xf>
    <xf numFmtId="189" fontId="16" fillId="0" borderId="11" xfId="11" applyNumberFormat="1" applyFont="1" applyBorder="1" applyAlignment="1">
      <alignment horizontal="center" vertical="center"/>
    </xf>
    <xf numFmtId="189" fontId="16" fillId="0" borderId="13" xfId="11" applyNumberFormat="1" applyFont="1" applyBorder="1" applyAlignment="1">
      <alignment horizontal="center" vertical="center"/>
    </xf>
    <xf numFmtId="189" fontId="16" fillId="0" borderId="9" xfId="11" applyNumberFormat="1" applyFont="1" applyBorder="1" applyAlignment="1">
      <alignment horizontal="center" vertical="center" shrinkToFit="1"/>
    </xf>
    <xf numFmtId="189" fontId="16" fillId="0" borderId="11" xfId="11" applyNumberFormat="1" applyFont="1" applyBorder="1" applyAlignment="1">
      <alignment horizontal="center" vertical="center" shrinkToFit="1"/>
    </xf>
    <xf numFmtId="0" fontId="6" fillId="0" borderId="0" xfId="0" applyFont="1"/>
    <xf numFmtId="2" fontId="4" fillId="0" borderId="1" xfId="1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20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1" fillId="0" borderId="4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2" fillId="0" borderId="20" xfId="7" applyFont="1" applyBorder="1" applyAlignment="1">
      <alignment horizontal="right" vertical="center"/>
    </xf>
    <xf numFmtId="0" fontId="12" fillId="0" borderId="19" xfId="7" applyFont="1" applyBorder="1" applyAlignment="1">
      <alignment horizontal="right" vertical="center"/>
    </xf>
    <xf numFmtId="0" fontId="12" fillId="0" borderId="21" xfId="7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" fontId="10" fillId="0" borderId="0" xfId="4" applyNumberFormat="1" applyFont="1" applyAlignment="1">
      <alignment horizontal="center" vertical="center"/>
    </xf>
    <xf numFmtId="1" fontId="10" fillId="0" borderId="17" xfId="4" applyNumberFormat="1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9" fillId="0" borderId="18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top"/>
    </xf>
    <xf numFmtId="0" fontId="19" fillId="0" borderId="9" xfId="4" applyFont="1" applyBorder="1" applyAlignment="1">
      <alignment horizontal="center" vertical="top"/>
    </xf>
    <xf numFmtId="0" fontId="10" fillId="0" borderId="4" xfId="4" applyFont="1" applyBorder="1" applyAlignment="1">
      <alignment horizontal="center" vertical="top"/>
    </xf>
    <xf numFmtId="0" fontId="10" fillId="0" borderId="5" xfId="4" applyFont="1" applyBorder="1" applyAlignment="1">
      <alignment horizontal="center" vertical="top"/>
    </xf>
    <xf numFmtId="0" fontId="10" fillId="0" borderId="8" xfId="4" applyFont="1" applyBorder="1" applyAlignment="1">
      <alignment horizontal="center" vertical="top"/>
    </xf>
    <xf numFmtId="1" fontId="2" fillId="0" borderId="4" xfId="9" applyNumberFormat="1" applyFont="1" applyBorder="1" applyAlignment="1">
      <alignment horizontal="center" vertical="center"/>
    </xf>
    <xf numFmtId="1" fontId="2" fillId="0" borderId="5" xfId="9" applyNumberFormat="1" applyFont="1" applyBorder="1" applyAlignment="1">
      <alignment horizontal="center" vertical="center"/>
    </xf>
    <xf numFmtId="1" fontId="2" fillId="0" borderId="8" xfId="9" applyNumberFormat="1" applyFont="1" applyBorder="1" applyAlignment="1">
      <alignment horizontal="center" vertical="center"/>
    </xf>
    <xf numFmtId="1" fontId="3" fillId="0" borderId="4" xfId="9" applyNumberFormat="1" applyFont="1" applyBorder="1" applyAlignment="1">
      <alignment horizontal="center" vertical="center"/>
    </xf>
    <xf numFmtId="1" fontId="3" fillId="0" borderId="5" xfId="9" applyNumberFormat="1" applyFont="1" applyBorder="1" applyAlignment="1">
      <alignment horizontal="center" vertical="center"/>
    </xf>
    <xf numFmtId="1" fontId="3" fillId="0" borderId="8" xfId="9" applyNumberFormat="1" applyFont="1" applyBorder="1" applyAlignment="1">
      <alignment horizontal="center" vertical="center"/>
    </xf>
    <xf numFmtId="1" fontId="3" fillId="0" borderId="0" xfId="3" applyNumberFormat="1" applyFont="1" applyAlignment="1">
      <alignment horizontal="center" vertical="center"/>
    </xf>
    <xf numFmtId="0" fontId="21" fillId="0" borderId="22" xfId="7" applyFont="1" applyBorder="1" applyAlignment="1">
      <alignment horizontal="right" vertical="center"/>
    </xf>
    <xf numFmtId="0" fontId="21" fillId="0" borderId="24" xfId="7" applyFont="1" applyBorder="1" applyAlignment="1">
      <alignment horizontal="right" vertical="center"/>
    </xf>
    <xf numFmtId="0" fontId="21" fillId="0" borderId="29" xfId="7" applyFont="1" applyBorder="1" applyAlignment="1">
      <alignment horizontal="right" vertical="center"/>
    </xf>
    <xf numFmtId="0" fontId="21" fillId="0" borderId="30" xfId="7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1" fillId="0" borderId="0" xfId="4" applyNumberFormat="1" applyFont="1" applyAlignment="1">
      <alignment horizontal="center" vertical="center"/>
    </xf>
    <xf numFmtId="0" fontId="21" fillId="0" borderId="20" xfId="7" applyFont="1" applyBorder="1" applyAlignment="1">
      <alignment horizontal="right" vertical="center"/>
    </xf>
    <xf numFmtId="0" fontId="21" fillId="0" borderId="21" xfId="7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2" fillId="0" borderId="4" xfId="10" applyNumberFormat="1" applyFont="1" applyBorder="1" applyAlignment="1">
      <alignment horizontal="left" vertical="center" readingOrder="1"/>
    </xf>
    <xf numFmtId="1" fontId="22" fillId="0" borderId="5" xfId="10" applyNumberFormat="1" applyFont="1" applyBorder="1" applyAlignment="1">
      <alignment horizontal="left" vertical="center" readingOrder="1"/>
    </xf>
    <xf numFmtId="1" fontId="22" fillId="0" borderId="8" xfId="10" applyNumberFormat="1" applyFont="1" applyBorder="1" applyAlignment="1">
      <alignment horizontal="left" vertical="center" readingOrder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6" fillId="0" borderId="0" xfId="11" applyFont="1" applyAlignment="1">
      <alignment horizontal="center"/>
    </xf>
    <xf numFmtId="43" fontId="6" fillId="0" borderId="6" xfId="13" applyFont="1" applyFill="1" applyBorder="1" applyAlignment="1">
      <alignment horizontal="left" vertical="center" wrapText="1"/>
    </xf>
    <xf numFmtId="43" fontId="6" fillId="0" borderId="7" xfId="13" applyFont="1" applyFill="1" applyBorder="1" applyAlignment="1">
      <alignment horizontal="left" vertical="center" wrapText="1"/>
    </xf>
    <xf numFmtId="0" fontId="6" fillId="0" borderId="29" xfId="3" applyFont="1" applyBorder="1" applyAlignment="1">
      <alignment horizontal="center" vertical="top"/>
    </xf>
    <xf numFmtId="0" fontId="6" fillId="0" borderId="17" xfId="3" applyFont="1" applyBorder="1" applyAlignment="1">
      <alignment horizontal="center" vertical="top"/>
    </xf>
    <xf numFmtId="43" fontId="6" fillId="0" borderId="4" xfId="13" applyFont="1" applyFill="1" applyBorder="1" applyAlignment="1">
      <alignment horizontal="left" vertical="top" wrapText="1"/>
    </xf>
    <xf numFmtId="43" fontId="6" fillId="0" borderId="5" xfId="13" applyFont="1" applyFill="1" applyBorder="1" applyAlignment="1">
      <alignment horizontal="left" vertical="top" wrapText="1"/>
    </xf>
    <xf numFmtId="43" fontId="6" fillId="0" borderId="8" xfId="13" applyFont="1" applyFill="1" applyBorder="1" applyAlignment="1">
      <alignment horizontal="left" vertical="top" wrapText="1"/>
    </xf>
    <xf numFmtId="0" fontId="6" fillId="0" borderId="0" xfId="3" applyFont="1" applyAlignment="1">
      <alignment horizont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43" fontId="6" fillId="0" borderId="6" xfId="14" applyFont="1" applyFill="1" applyBorder="1" applyAlignment="1">
      <alignment horizontal="center" vertical="center" wrapText="1"/>
    </xf>
    <xf numFmtId="43" fontId="6" fillId="0" borderId="7" xfId="14" applyFont="1" applyFill="1" applyBorder="1" applyAlignment="1">
      <alignment horizontal="center" vertical="center" wrapText="1"/>
    </xf>
    <xf numFmtId="43" fontId="6" fillId="0" borderId="2" xfId="13" applyFont="1" applyFill="1" applyBorder="1" applyAlignment="1">
      <alignment horizontal="center" vertical="center" wrapText="1"/>
    </xf>
    <xf numFmtId="43" fontId="6" fillId="0" borderId="18" xfId="13" applyFont="1" applyFill="1" applyBorder="1" applyAlignment="1">
      <alignment horizontal="center" vertical="center" wrapText="1"/>
    </xf>
    <xf numFmtId="43" fontId="6" fillId="0" borderId="1" xfId="13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</cellXfs>
  <cellStyles count="19">
    <cellStyle name="Comma 2" xfId="18"/>
    <cellStyle name="Comma 2 2" xfId="8"/>
    <cellStyle name="Comma 2 2 2" xfId="13"/>
    <cellStyle name="Comma 6" xfId="12"/>
    <cellStyle name="Comma 8" xfId="6"/>
    <cellStyle name="Normal 12 2 2" xfId="3"/>
    <cellStyle name="Normal 12 2 2 2" xfId="17"/>
    <cellStyle name="Normal 2" xfId="16"/>
    <cellStyle name="Normal 2 4" xfId="11"/>
    <cellStyle name="Normal 2 5" xfId="7"/>
    <cellStyle name="Normal 2 6" xfId="4"/>
    <cellStyle name="Normal 3 2" xfId="15"/>
    <cellStyle name="Normal 6 2" xfId="9"/>
    <cellStyle name="Normal 8" xfId="10"/>
    <cellStyle name="Normal 9" xfId="5"/>
    <cellStyle name="เครื่องหมายจุลภาค" xfId="1" builtinId="3"/>
    <cellStyle name="จุลภาค 4 2" xfId="14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9.xml"/><Relationship Id="rId68" Type="http://schemas.openxmlformats.org/officeDocument/2006/relationships/externalLink" Target="externalLinks/externalLink4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74" Type="http://schemas.openxmlformats.org/officeDocument/2006/relationships/externalLink" Target="externalLinks/externalLink50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externalLink" Target="externalLinks/externalLink40.xml"/><Relationship Id="rId69" Type="http://schemas.openxmlformats.org/officeDocument/2006/relationships/externalLink" Target="externalLinks/externalLink45.xml"/><Relationship Id="rId77" Type="http://schemas.openxmlformats.org/officeDocument/2006/relationships/externalLink" Target="externalLinks/externalLink5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72" Type="http://schemas.openxmlformats.org/officeDocument/2006/relationships/externalLink" Target="externalLinks/externalLink48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Relationship Id="rId67" Type="http://schemas.openxmlformats.org/officeDocument/2006/relationships/externalLink" Target="externalLinks/externalLink43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70" Type="http://schemas.openxmlformats.org/officeDocument/2006/relationships/externalLink" Target="externalLinks/externalLink46.xml"/><Relationship Id="rId75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externalLink" Target="externalLinks/externalLink41.xml"/><Relationship Id="rId73" Type="http://schemas.openxmlformats.org/officeDocument/2006/relationships/externalLink" Target="externalLinks/externalLink49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Relationship Id="rId76" Type="http://schemas.openxmlformats.org/officeDocument/2006/relationships/externalLink" Target="externalLinks/externalLink5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5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4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K-NKTQ4'51\Q3'51\WP%20AUDIT\Detail%20&#3621;&#3641;&#3585;&#3588;&#3657;&#3634;\WINDOWS\TEMP\DEPCARF2(&#3594;&#3633;&#3618;&#3623;&#3633;&#3602;&#3609;&#3660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DOCUME~1\NALINE~1\LOCALS~1\Temp\notesC9812B\SUD_LJATS_Q2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mwh\network\Sham's%20Folder\TENDER\Current\IBP2\Costing\Bills%20of%20Quantities\network\Beh%20Folder\Tender\Local%20Tender\Mackenzie%20Building\Mackenzie%20Buil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CM_sopon\Local%20Settings\Temporary%20Internet%20Files\OLK3\BB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Job%20Mix%20&amp;%20No%20Mix\&#3649;&#3612;&#3609;&#3612;&#3621;&#3636;&#3605;&#3611;&#3619;&#3632;&#3592;&#3635;&#3626;&#3633;&#3611;&#3604;&#3634;&#3627;&#3660;%202006-00X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account/&#3591;&#3610;&#3607;&#3604;&#3621;&#3629;&#3591;-q1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account\&#3591;&#3610;&#3607;&#3604;&#3621;&#3629;&#3591;-q1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VNP/Q4'55/WP/A/Users/ACER/Desktop/VNP/Q4'55/WP/Rung/D/D_VNP_Q4'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OB/VNP/Q4'55/WP/A/Users/ACER/Desktop/VNP/Q4'55/WP/Rung/D/D_VNP_Q4'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585;&#3634;&#3619;&#3648;&#3591;&#3636;&#3609;63\&#3591;&#3610;&#3626;&#3605;&#3594;\&#3586;&#3657;&#3629;&#3626;&#3633;&#3591;&#3648;&#3585;&#3605;\JOB\VNP\Q4'55\WP\A\Users\ACER\Desktop\VNP\Q4'55\WP\Rung\D\D_VNP_Q4'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03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63/&#3591;&#3610;&#3626;&#3605;&#3594;/&#3586;&#3657;&#3629;&#3626;&#3633;&#3591;&#3648;&#3585;&#3605;/JOB/VNP/Q4'55/WP/A/Users/ACER/Desktop/VNP/Q4'55/WP/Rung/D/D_VNP_Q4'5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TI-&#3605;&#3640;&#3657;&#3617;\03_P%5eO%5e%20&#3595;&#3636;&#3657;&#3623;\&#3651;&#3610;&#3648;&#3585;&#3655;&#3610;&#3618;&#3629;&#3604;\BUI\2551\Q3\wp%20Every%20Body\BUI-Q3'5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Project_cmbd\KSI\Accountant\&#3607;&#3632;&#3648;&#3610;&#3637;&#3618;&#3609;&#3607;&#3619;&#3633;&#3614;&#3618;&#3660;&#3626;&#3636;&#3609;&#3611;&#3619;&#3632;&#3592;&#3635;\&#3607;&#3632;&#3648;&#3610;&#3637;&#3618;&#3609;&#3607;&#3619;&#3633;&#3614;&#3618;&#3660;&#3626;&#3636;&#3609;-KSI-officeEquip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Save%20&#3617;&#3634;&#3592;&#3634;&#3585;%20Desktop%2023_06_52%20&#3585;&#3657;&#3629;&#3617;&#3633;&#3609;&#3594;&#3657;&#3634;&#3649;&#3605;&#3656;&#3619;&#3633;&#3610;&#3619;&#3629;&#3591;%20up\KKS%20Q1'52\Detail%20&#3621;&#3641;&#3585;&#3588;&#3657;&#3634;\WINDOWS\TEMP\DEPCARF2(&#3594;&#3633;&#3618;&#3623;&#3633;&#3602;&#3609;&#3660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sopon\Local%20Settings\Temporary%20Internet%20Files\OLK4\COST%20PER%20UNIT\Work%20SC\BB5\BB5_price_structure_all_sords_newphase2_mani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Job%20AMC\tks-poo\TKS-BS%20Q1'5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Costing-Feb-07%20(Test-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WINDOWS\TEMP\DEPCARF2(&#3594;&#3633;&#3618;&#3623;&#3633;&#3602;&#3609;&#366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621;&#3632;&#3648;&#3629;&#3637;&#3618;&#3604;&#3611;&#3619;&#3632;&#3585;&#3629;&#3610;&#3591;&#3610;46-47/Detail%20for%20AUDITOR/SF/2261A%20Trial%20Balance%202003-sf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585;&#3634;&#3619;&#3648;&#3591;&#3636;&#3609;63\&#3591;&#3610;&#3626;&#3605;&#3594;\&#3586;&#3657;&#3629;&#3626;&#3633;&#3591;&#3648;&#3585;&#3605;\&#3619;&#3634;&#3618;&#3621;&#3632;&#3648;&#3629;&#3637;&#3618;&#3604;&#3611;&#3619;&#3632;&#3585;&#3629;&#3610;&#3591;&#3610;46-47\Detail%20for%20AUDITOR\SF\2261A%20Trial%20Balance%202003-s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Singapore_DEPT\BES\BES-OB-2006\Budget%202006%20-%20Templa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63/&#3591;&#3610;&#3626;&#3605;&#3594;/&#3586;&#3657;&#3629;&#3626;&#3633;&#3591;&#3648;&#3585;&#3605;/&#3619;&#3634;&#3618;&#3621;&#3632;&#3648;&#3629;&#3637;&#3618;&#3604;&#3611;&#3619;&#3632;&#3585;&#3629;&#3610;&#3591;&#3610;46-47/Detail%20for%20AUDITOR/SF/2261A%20Trial%20Balance%202003-sf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48;&#3629;&#3655;&#3617;\TiK%20%5eo%5e\Job%20&#3586;&#3629;&#3591;&#3626;&#3634;&#3618;\JOB%20Y\SF-MUS\2551\WP%20AUDIT\WP%20Kul\Plus41\ACCPAC\GL41A\Eng\Thailand%20EGV%202002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%20&amp;%20IS%202004-2005%20MGT1611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nSystems%20Report\BHK%20Reports\BHKFP_Pkg%20-%20200302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WARE\EXCEL\ANUAL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drLAB\Tong\AMC\UB\UB%20Q4'51\File%20WP\Q2'51\File%20WP\&#3626;&#3609;&#3591;.%20&#3623;&#3591;&#3624;&#3660;&#3623;&#3619;&#3636;&#3624;\Costing-Feb-07%20(Test-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Everthing%20in%20my%20life!!\WOKING%20BY%20SAWITREE\KKS%20Q2'51%20OF%20ME\WINDOWS\TEMP\DEPCARF2(&#3594;&#3633;&#3618;&#3623;&#3633;&#3602;&#3609;&#3660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E-STAR%20Q1'53\7.%2056-1\2006\Ratio%20for%2056-1_20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Administrator\Local%20Settings\Temp\Documents%20and%20Settings\ibm\My%20Documents\1.ESTAR\Budget\2003\Report%20Actual-Budget(R)%2007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1%20-%20financial%20statement\03%20-%20SANSANEE\KKS.(eve)\2553\KKS-q2'53\&#3627;&#3633;&#3623;&#3586;&#3657;&#3629;&#3591;&#3634;&#3609;&#3586;&#3629;&#3591;&#3607;&#3637;&#3617;&#3591;&#3634;&#3609;&#3614;&#3633;&#3602;&#3609;&#3634;\16-&#3588;&#3641;&#3656;&#3617;&#3639;&#3629;&#3585;&#3634;&#3619;&#3648;&#3611;&#3636;&#3604;&#3610;&#3619;&#3636;&#3625;&#3633;&#3607;&#3651;&#3627;&#3617;&#3656;\07-&#3605;&#3657;&#3609;&#3607;&#3640;&#3609;&#3585;&#3634;&#3619;&#3592;&#3633;&#3604;&#3627;&#3634;&#3623;&#3633;&#3605;&#3606;&#3640;&#3604;&#3636;&#3610;(&#3611;&#3621;&#3641;&#3585;&#3629;&#3657;&#3629;&#3618;)\07-99-&#3615;&#3629;&#3619;&#3660;&#3617;-&#3626;&#3635;&#3627;&#3619;&#3633;&#3610;&#3648;&#3585;&#3655;&#3610;&#3586;&#3657;&#3629;&#3617;&#3641;&#3621;&#3605;&#3657;&#3609;&#3607;&#3640;&#3609;&#3611;&#3621;&#3641;&#3585;&#3629;&#3657;&#3629;&#3618;(6073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at%20d7%20audit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Revisions\Revision%202%202006\Bluebell\2nd%20Submission\BHK%20Rev%202%202006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WINDOWS\TEMP\DEPCARF2(&#3594;&#3633;&#3618;&#3623;&#3633;&#3602;&#3609;&#3660;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sansanee\Documents%20and%20Settings\siriwan\Desktop\STS\Y'52\STS-Q2'52\Working%20Paper\usr\account\&#3591;&#3610;&#3607;&#3604;&#3621;&#3629;&#3591;-q1-0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My%20Documents\My%20Documents\FINAN-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Users\Portege'M600\Desktop\My%20Documents\My%20Documents\FINAN-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My%20Documents\My%20Documents\FINAN-20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mrong-xp\account_1\Documents%20and%20Settings\wannipa.KSLGROUP\Local%20Settings\Temporary%20Internet%20Files\OLK4\6.&#3649;&#3610;&#3610;&#3615;&#3629;&#3619;&#3660;&#3617;&#3619;&#3634;&#3618;&#3591;&#3634;&#3609;&#3585;&#3634;&#3619;&#3648;&#3591;&#3636;&#3609;&#3611;&#3619;&#3632;&#3592;&#3635;&#3623;&#3633;&#360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Documents%20and%20Settings\user\Desktop\&#3591;&#3610;%20%2054-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itv\sop\data-old\&#3591;&#3610;&#3585;&#3634;&#3619;&#3648;&#3591;&#3636;&#3609;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~1\aree\LOCALS~1\Temp\Rar$DI00.250\&#3652;&#3615;&#3621;&#3660;&#3585;&#3634;&#3619;&#3610;&#3633;&#3609;&#3607;&#3638;&#3585;&#3610;&#3633;&#3597;&#3594;&#3637;-KSI-&#3648;&#3604;&#3639;&#3629;&#3609;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annee\WINDOWS\TEMP\DEPCARF2(&#3594;&#3633;&#3618;&#3623;&#3633;&#3602;&#3609;&#3660;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Users\Audit_2\AppData\Local\Microsoft\Windows\Temporary%20Internet%20Files\Low\Content.IE5\OAV4VAO5\2554\&#3619;&#3634;&#3618;&#3591;&#3634;&#3609;&#3591;&#3610;&#3585;&#3634;&#3619;&#3648;&#3591;&#3636;&#3609;%20&#3652;&#3605;&#3619;&#3617;&#3634;&#3626;%201-54%20PP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26;&#3657;&#3617;\&#3605;&#3656;&#3634;&#3618;\Job-Quarter\TKS\2551\TKs-I,J,CC,JJ,X2-Q1'51\TKS-BS%20Q1'5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05;&#3619;&#3623;&#3592;&#3591;&#3610;&#3611;&#3637;65/512_&#3610;&#3585;.&#3609;.2/&#3592;&#3604;&#3627;&#3617;&#3634;&#3618;&#3610;&#3633;&#3609;&#3607;&#3638;&#3585;%20&#3610;&#3585;.&#3609;.2/&#3585;&#3636;&#3658;&#3595;&#3595;&#3637;&#3656;_&#3649;&#3609;&#3610;&#3592;&#3604;&#3627;&#3617;&#3634;&#3618;%20&#3610;&#3585;.&#3609;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USER\Desktop\Documents%20and%20Settings\siriporna\Local%20Settings\Temporary%20Internet%20Files\OLK5C\&#3652;&#3615;&#3621;&#3660;&#3607;&#3635;&#3610;&#3633;&#3597;&#3594;&#3637;(&#3651;&#3627;&#3617;&#3656;)_v.0.6-for_lao(50-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P%202004-2005%20Best%20c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isqc\Documents%20and%20Settings\kanjana\My%20Documents\anne\ANNE%23%20&#3586;&#3657;&#3629;&#3617;&#3641;&#3621;\New%20Folder%20(2)\New%20Folder\MTS\LEAD-MTS%20%2031-12-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Qualitative factors"/>
      <sheetName val="Iron Curtain Method"/>
      <sheetName val="Rollover Method"/>
      <sheetName val="Rollover Method - Example"/>
      <sheetName val="Iron Curtain Method_Q2_08"/>
      <sheetName val="งบดุล"/>
      <sheetName val="งบกำไรขาดทุน"/>
    </sheetNames>
    <sheetDataSet>
      <sheetData sheetId="0"/>
      <sheetData sheetId="1"/>
      <sheetData sheetId="2" refreshError="1">
        <row r="4">
          <cell r="L4">
            <v>0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General Summary"/>
      <sheetName val="Elemental Summary"/>
      <sheetName val="PL"/>
      <sheetName val="SB"/>
      <sheetName val="UF"/>
      <sheetName val="SC"/>
      <sheetName val="RF"/>
      <sheetName val="EW"/>
      <sheetName val="WW"/>
      <sheetName val="ED"/>
      <sheetName val="NW"/>
      <sheetName val="ND"/>
      <sheetName val="WF"/>
      <sheetName val="FF"/>
      <sheetName val="CF"/>
      <sheetName val="FT"/>
      <sheetName val="SE"/>
      <sheetName val="SF"/>
      <sheetName val="PD"/>
      <sheetName val="AC"/>
      <sheetName val="FP"/>
      <sheetName val="ES"/>
      <sheetName val="TS"/>
      <sheetName val="SS"/>
      <sheetName val="XR"/>
      <sheetName val="XN"/>
      <sheetName val="YY"/>
      <sheetName val="PR"/>
      <sheetName val="Elemental Breakdown"/>
      <sheetName val="BUQ"/>
      <sheetName val="NT"/>
      <sheetName val="Mea 1"/>
      <sheetName val="Mea 2"/>
      <sheetName val="SO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8">
          <cell r="G8">
            <v>92.02</v>
          </cell>
        </row>
        <row r="9">
          <cell r="G9">
            <v>21.53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R (2)"/>
      <sheetName val="Sheet1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AN"/>
      <sheetName val="HOLIDAY"/>
    </sheetNames>
    <sheetDataSet>
      <sheetData sheetId="0">
        <row r="3">
          <cell r="A3" t="str">
            <v>TPM-MC</v>
          </cell>
          <cell r="B3" t="str">
            <v>SCMP</v>
          </cell>
          <cell r="D3" t="str">
            <v>ช่อมบำรุงเครื่องจักร</v>
          </cell>
          <cell r="E3" t="str">
            <v>ช่อมบำรุงเครื่องจักร</v>
          </cell>
          <cell r="F3" t="str">
            <v>-</v>
          </cell>
          <cell r="G3" t="str">
            <v>HR.</v>
          </cell>
          <cell r="H3" t="str">
            <v>X</v>
          </cell>
          <cell r="I3">
            <v>3600</v>
          </cell>
          <cell r="J3">
            <v>3</v>
          </cell>
          <cell r="K3">
            <v>1</v>
          </cell>
        </row>
        <row r="4">
          <cell r="A4" t="str">
            <v>CLEANING</v>
          </cell>
          <cell r="B4" t="str">
            <v>SCMP</v>
          </cell>
          <cell r="D4" t="str">
            <v>ล้างสกูร</v>
          </cell>
          <cell r="E4" t="str">
            <v>ล้างสกูร</v>
          </cell>
          <cell r="F4" t="str">
            <v>-</v>
          </cell>
          <cell r="G4" t="str">
            <v>HR.</v>
          </cell>
          <cell r="H4" t="str">
            <v>X</v>
          </cell>
          <cell r="I4">
            <v>3600</v>
          </cell>
          <cell r="J4">
            <v>3</v>
          </cell>
          <cell r="K4">
            <v>1</v>
          </cell>
        </row>
        <row r="5">
          <cell r="A5" t="str">
            <v>REPAIR-MOLD</v>
          </cell>
          <cell r="B5" t="str">
            <v>SCMP</v>
          </cell>
          <cell r="D5" t="str">
            <v>ช่อมแม่พิมพ์</v>
          </cell>
          <cell r="E5" t="str">
            <v>ช่อมแม่พิมพ์</v>
          </cell>
          <cell r="F5" t="str">
            <v>-</v>
          </cell>
          <cell r="G5" t="str">
            <v>HR.</v>
          </cell>
          <cell r="H5" t="str">
            <v>X</v>
          </cell>
          <cell r="I5">
            <v>3600</v>
          </cell>
          <cell r="J5">
            <v>3</v>
          </cell>
          <cell r="K5">
            <v>1</v>
          </cell>
        </row>
        <row r="6">
          <cell r="A6" t="str">
            <v>5 ส</v>
          </cell>
          <cell r="B6" t="str">
            <v>SCMP</v>
          </cell>
          <cell r="D6" t="str">
            <v>ทำกิจกรรม 5 ส</v>
          </cell>
          <cell r="E6" t="str">
            <v>ทำกิจกรรม 5 ส</v>
          </cell>
          <cell r="F6" t="str">
            <v>-</v>
          </cell>
          <cell r="G6" t="str">
            <v>HR.</v>
          </cell>
          <cell r="H6" t="str">
            <v>X</v>
          </cell>
          <cell r="I6">
            <v>3600</v>
          </cell>
          <cell r="J6">
            <v>1</v>
          </cell>
          <cell r="K6">
            <v>1</v>
          </cell>
        </row>
        <row r="7">
          <cell r="A7" t="str">
            <v>TRY-MOLD</v>
          </cell>
          <cell r="B7" t="str">
            <v>SCMP</v>
          </cell>
          <cell r="D7" t="str">
            <v>ทดลองแม่พิมพ์</v>
          </cell>
          <cell r="E7" t="str">
            <v>ทดลองแม่พิมพ์</v>
          </cell>
          <cell r="F7" t="str">
            <v>-</v>
          </cell>
          <cell r="G7" t="str">
            <v>HR.</v>
          </cell>
          <cell r="H7" t="str">
            <v>X</v>
          </cell>
          <cell r="I7">
            <v>3600</v>
          </cell>
          <cell r="J7">
            <v>2</v>
          </cell>
          <cell r="K7">
            <v>1</v>
          </cell>
        </row>
        <row r="8">
          <cell r="A8" t="str">
            <v>TRY-MAT'L</v>
          </cell>
          <cell r="B8" t="str">
            <v>SCMP</v>
          </cell>
          <cell r="D8" t="str">
            <v>ทดลองเม็ด</v>
          </cell>
          <cell r="E8" t="str">
            <v>ทดลองเม็ด</v>
          </cell>
          <cell r="F8" t="str">
            <v>-</v>
          </cell>
          <cell r="G8" t="str">
            <v>HR.</v>
          </cell>
          <cell r="H8" t="str">
            <v>X</v>
          </cell>
          <cell r="I8">
            <v>3600</v>
          </cell>
          <cell r="J8">
            <v>1</v>
          </cell>
          <cell r="K8">
            <v>1</v>
          </cell>
        </row>
        <row r="9">
          <cell r="A9" t="str">
            <v>REMOVE-MC</v>
          </cell>
          <cell r="B9" t="str">
            <v>SCMP</v>
          </cell>
          <cell r="D9" t="str">
            <v>ย้ายเครื่องจักร</v>
          </cell>
          <cell r="E9" t="str">
            <v>ย้ายเครื่องจักร</v>
          </cell>
          <cell r="F9" t="str">
            <v>-</v>
          </cell>
          <cell r="G9" t="str">
            <v>HR.</v>
          </cell>
          <cell r="H9" t="str">
            <v>X</v>
          </cell>
          <cell r="I9">
            <v>3600</v>
          </cell>
          <cell r="J9">
            <v>1</v>
          </cell>
          <cell r="K9">
            <v>1</v>
          </cell>
        </row>
        <row r="10">
          <cell r="A10" t="str">
            <v>LOCK BOX</v>
          </cell>
          <cell r="B10" t="str">
            <v>SCMP</v>
          </cell>
          <cell r="D10" t="str">
            <v>ตัวล็อกกล่อง</v>
          </cell>
          <cell r="E10" t="str">
            <v>ตัวล็อกกล่อง</v>
          </cell>
          <cell r="F10" t="str">
            <v>-</v>
          </cell>
          <cell r="G10" t="str">
            <v>PCS'.</v>
          </cell>
          <cell r="H10" t="str">
            <v>X</v>
          </cell>
          <cell r="I10">
            <v>15</v>
          </cell>
          <cell r="J10">
            <v>1</v>
          </cell>
          <cell r="K10">
            <v>240</v>
          </cell>
        </row>
        <row r="11">
          <cell r="A11" t="str">
            <v>ฝาครอบ FIXING CAM</v>
          </cell>
          <cell r="B11" t="str">
            <v>MAT/WM</v>
          </cell>
          <cell r="D11" t="str">
            <v>ฝาครอบ FIXING CAM</v>
          </cell>
          <cell r="E11" t="str">
            <v>ฝาครอบ FIXING CAM</v>
          </cell>
          <cell r="F11" t="str">
            <v>NAT</v>
          </cell>
          <cell r="G11" t="str">
            <v>PCS'.</v>
          </cell>
          <cell r="H11" t="str">
            <v>X</v>
          </cell>
          <cell r="I11">
            <v>15</v>
          </cell>
          <cell r="J11">
            <v>1</v>
          </cell>
          <cell r="K11">
            <v>240</v>
          </cell>
        </row>
        <row r="12">
          <cell r="A12" t="str">
            <v>P-174</v>
          </cell>
          <cell r="B12" t="str">
            <v>AIRCON</v>
          </cell>
          <cell r="C12">
            <v>3125</v>
          </cell>
          <cell r="D12" t="str">
            <v>CONTOL BOX</v>
          </cell>
          <cell r="E12" t="str">
            <v>CONTOL BOX WQ-18/24 VO</v>
          </cell>
          <cell r="F12" t="str">
            <v>GY</v>
          </cell>
          <cell r="G12" t="str">
            <v>PCS'.</v>
          </cell>
          <cell r="H12" t="str">
            <v>-</v>
          </cell>
          <cell r="I12">
            <v>66</v>
          </cell>
          <cell r="J12">
            <v>2</v>
          </cell>
          <cell r="K12">
            <v>54.545454545454547</v>
          </cell>
          <cell r="M12" t="str">
            <v>C</v>
          </cell>
          <cell r="N12">
            <v>299</v>
          </cell>
          <cell r="O12">
            <v>3</v>
          </cell>
          <cell r="P12">
            <v>7</v>
          </cell>
        </row>
        <row r="13">
          <cell r="A13" t="str">
            <v>800-915-81</v>
          </cell>
          <cell r="B13" t="str">
            <v>AIRCON</v>
          </cell>
          <cell r="D13" t="str">
            <v>ELBOW (CAV.2)</v>
          </cell>
          <cell r="E13" t="str">
            <v>ELBOW</v>
          </cell>
          <cell r="F13" t="str">
            <v>BLK</v>
          </cell>
          <cell r="G13" t="str">
            <v>PCS'.</v>
          </cell>
          <cell r="H13" t="str">
            <v>M</v>
          </cell>
          <cell r="I13">
            <v>30</v>
          </cell>
          <cell r="J13">
            <v>1</v>
          </cell>
          <cell r="K13">
            <v>120</v>
          </cell>
          <cell r="L13" t="str">
            <v>EA314</v>
          </cell>
          <cell r="M13" t="str">
            <v>A</v>
          </cell>
          <cell r="N13">
            <v>24</v>
          </cell>
          <cell r="O13">
            <v>1.75</v>
          </cell>
          <cell r="P13">
            <v>1</v>
          </cell>
        </row>
        <row r="14">
          <cell r="A14" t="str">
            <v>AE-109080</v>
          </cell>
          <cell r="B14" t="str">
            <v>FORTUNE</v>
          </cell>
          <cell r="D14" t="str">
            <v>BASE HANDLE</v>
          </cell>
          <cell r="E14" t="str">
            <v>BASE HANDLE</v>
          </cell>
          <cell r="F14" t="str">
            <v>GRAY</v>
          </cell>
          <cell r="G14" t="str">
            <v>PCS'.</v>
          </cell>
          <cell r="H14" t="str">
            <v>M</v>
          </cell>
          <cell r="I14">
            <v>60</v>
          </cell>
          <cell r="J14">
            <v>1</v>
          </cell>
          <cell r="K14">
            <v>60</v>
          </cell>
          <cell r="L14" t="str">
            <v>EA314</v>
          </cell>
          <cell r="M14" t="str">
            <v>C</v>
          </cell>
          <cell r="N14">
            <v>54</v>
          </cell>
          <cell r="O14">
            <v>7</v>
          </cell>
          <cell r="P14">
            <v>2</v>
          </cell>
        </row>
        <row r="15">
          <cell r="A15" t="str">
            <v>AE-109140</v>
          </cell>
          <cell r="B15" t="str">
            <v>FORTUNE</v>
          </cell>
          <cell r="D15" t="str">
            <v>BASE HANDLE</v>
          </cell>
          <cell r="E15" t="str">
            <v>BASE HANDLE</v>
          </cell>
          <cell r="F15" t="str">
            <v>T/SILVER</v>
          </cell>
          <cell r="G15" t="str">
            <v>PCS'.</v>
          </cell>
          <cell r="H15" t="str">
            <v>M</v>
          </cell>
          <cell r="I15">
            <v>60</v>
          </cell>
          <cell r="J15">
            <v>1</v>
          </cell>
          <cell r="K15">
            <v>60</v>
          </cell>
          <cell r="L15" t="str">
            <v>EA314</v>
          </cell>
          <cell r="M15" t="str">
            <v>C</v>
          </cell>
          <cell r="N15">
            <v>54</v>
          </cell>
          <cell r="O15">
            <v>7</v>
          </cell>
          <cell r="P15">
            <v>2</v>
          </cell>
        </row>
        <row r="16">
          <cell r="A16" t="str">
            <v>AE-109081</v>
          </cell>
          <cell r="B16" t="str">
            <v>FORTUNE</v>
          </cell>
          <cell r="D16" t="str">
            <v>BASE HANDLE</v>
          </cell>
          <cell r="E16" t="str">
            <v>BASE HANDLE</v>
          </cell>
          <cell r="F16" t="str">
            <v>GREEN</v>
          </cell>
          <cell r="G16" t="str">
            <v>PCS'.</v>
          </cell>
          <cell r="H16" t="str">
            <v>M</v>
          </cell>
          <cell r="I16">
            <v>60</v>
          </cell>
          <cell r="J16">
            <v>1</v>
          </cell>
          <cell r="K16">
            <v>60</v>
          </cell>
          <cell r="L16" t="str">
            <v>EA314</v>
          </cell>
          <cell r="M16" t="str">
            <v>C</v>
          </cell>
          <cell r="N16">
            <v>54</v>
          </cell>
          <cell r="O16">
            <v>7</v>
          </cell>
          <cell r="P16">
            <v>2</v>
          </cell>
        </row>
        <row r="17">
          <cell r="A17" t="str">
            <v>AE-109082</v>
          </cell>
          <cell r="B17" t="str">
            <v>FORTUNE</v>
          </cell>
          <cell r="D17" t="str">
            <v>BASE HANDLE</v>
          </cell>
          <cell r="E17" t="str">
            <v>BASE HANDLE</v>
          </cell>
          <cell r="F17" t="str">
            <v>GOLD</v>
          </cell>
          <cell r="G17" t="str">
            <v>PCS'.</v>
          </cell>
          <cell r="H17" t="str">
            <v>M</v>
          </cell>
          <cell r="I17">
            <v>60</v>
          </cell>
          <cell r="J17">
            <v>1</v>
          </cell>
          <cell r="K17">
            <v>60</v>
          </cell>
          <cell r="L17" t="str">
            <v>EA314</v>
          </cell>
          <cell r="M17" t="str">
            <v>C</v>
          </cell>
          <cell r="N17">
            <v>54</v>
          </cell>
          <cell r="O17">
            <v>7</v>
          </cell>
          <cell r="P17">
            <v>2</v>
          </cell>
        </row>
        <row r="18">
          <cell r="A18" t="str">
            <v>AG-117211'</v>
          </cell>
          <cell r="B18" t="str">
            <v>FORTUNE</v>
          </cell>
          <cell r="C18">
            <v>2000</v>
          </cell>
          <cell r="D18" t="str">
            <v xml:space="preserve">BRACKET FAN MOTOR F </v>
          </cell>
          <cell r="E18" t="str">
            <v>BRACKET FAN MOTOR F (FORTUNE)</v>
          </cell>
          <cell r="F18" t="str">
            <v>NAT</v>
          </cell>
          <cell r="G18" t="str">
            <v>PCS'.</v>
          </cell>
          <cell r="H18" t="str">
            <v>-</v>
          </cell>
          <cell r="I18">
            <v>50</v>
          </cell>
          <cell r="J18">
            <v>1</v>
          </cell>
          <cell r="K18">
            <v>72</v>
          </cell>
          <cell r="L18" t="str">
            <v>PP.841J</v>
          </cell>
          <cell r="M18" t="str">
            <v>A</v>
          </cell>
          <cell r="N18">
            <v>29.4</v>
          </cell>
          <cell r="O18">
            <v>1.2</v>
          </cell>
          <cell r="P18">
            <v>1</v>
          </cell>
        </row>
        <row r="19">
          <cell r="A19" t="str">
            <v>AG-129320'</v>
          </cell>
          <cell r="B19" t="str">
            <v>FORTUNE</v>
          </cell>
          <cell r="D19" t="str">
            <v>BRACKET FAN MOTOR F 2  DOOR</v>
          </cell>
          <cell r="E19" t="str">
            <v>BRACKET FAN MOTOR 2 DOOR (FORTUNE)</v>
          </cell>
          <cell r="F19" t="str">
            <v>NAT</v>
          </cell>
          <cell r="G19" t="str">
            <v>PCS'.</v>
          </cell>
          <cell r="H19" t="str">
            <v>-</v>
          </cell>
          <cell r="I19">
            <v>50</v>
          </cell>
          <cell r="J19">
            <v>1</v>
          </cell>
          <cell r="K19">
            <v>72</v>
          </cell>
          <cell r="L19" t="str">
            <v>PP.841J</v>
          </cell>
          <cell r="M19" t="str">
            <v>A</v>
          </cell>
          <cell r="N19">
            <v>32</v>
          </cell>
          <cell r="O19">
            <v>11</v>
          </cell>
          <cell r="P19">
            <v>2</v>
          </cell>
        </row>
        <row r="20">
          <cell r="A20" t="str">
            <v>AD-247904</v>
          </cell>
          <cell r="B20" t="str">
            <v>FORTUNE</v>
          </cell>
          <cell r="C20">
            <v>8000</v>
          </cell>
          <cell r="D20" t="str">
            <v>ESCUTCHEON FCB</v>
          </cell>
          <cell r="E20" t="str">
            <v>ESCUTCHEON FCB'</v>
          </cell>
          <cell r="F20" t="str">
            <v>NAT</v>
          </cell>
          <cell r="G20" t="str">
            <v>PCS'.</v>
          </cell>
          <cell r="H20" t="str">
            <v>-</v>
          </cell>
          <cell r="I20">
            <v>35</v>
          </cell>
          <cell r="J20">
            <v>1</v>
          </cell>
          <cell r="K20">
            <v>102.85714285714286</v>
          </cell>
          <cell r="L20" t="str">
            <v>AS</v>
          </cell>
          <cell r="M20" t="str">
            <v>C</v>
          </cell>
          <cell r="N20">
            <v>19</v>
          </cell>
          <cell r="O20">
            <v>10</v>
          </cell>
          <cell r="P20">
            <v>4</v>
          </cell>
        </row>
        <row r="21">
          <cell r="A21" t="str">
            <v>AE-128731'</v>
          </cell>
          <cell r="B21" t="str">
            <v>FORTUNE</v>
          </cell>
          <cell r="D21" t="str">
            <v>ESCUTCHEON HANDLE 2005 '(CAV.2)</v>
          </cell>
          <cell r="E21" t="str">
            <v>ESCUTCHEON HANDLE 2005 '(fortune)</v>
          </cell>
          <cell r="F21" t="str">
            <v>NAT</v>
          </cell>
          <cell r="G21" t="str">
            <v>PCS'.</v>
          </cell>
          <cell r="H21" t="str">
            <v>-</v>
          </cell>
          <cell r="I21">
            <v>36</v>
          </cell>
          <cell r="J21">
            <v>1</v>
          </cell>
          <cell r="K21">
            <v>100</v>
          </cell>
          <cell r="L21" t="str">
            <v>AS</v>
          </cell>
          <cell r="M21" t="str">
            <v>C</v>
          </cell>
          <cell r="N21">
            <v>29</v>
          </cell>
          <cell r="O21">
            <v>7</v>
          </cell>
          <cell r="P21">
            <v>4</v>
          </cell>
        </row>
        <row r="22">
          <cell r="A22" t="str">
            <v>AE-128741'</v>
          </cell>
          <cell r="B22" t="str">
            <v>FORTUNE</v>
          </cell>
          <cell r="D22" t="str">
            <v>ESCUTCHEON HANDLE 2005 '(CAV.2)</v>
          </cell>
          <cell r="E22" t="str">
            <v>ESCUTCHEON HANDLE 2005 '(fortune)</v>
          </cell>
          <cell r="F22" t="str">
            <v>NAT</v>
          </cell>
          <cell r="G22" t="str">
            <v>PCS'.</v>
          </cell>
          <cell r="H22" t="str">
            <v>-</v>
          </cell>
          <cell r="I22">
            <v>36</v>
          </cell>
          <cell r="J22">
            <v>1</v>
          </cell>
          <cell r="K22">
            <v>100</v>
          </cell>
          <cell r="L22" t="str">
            <v>AS</v>
          </cell>
          <cell r="M22" t="str">
            <v>C</v>
          </cell>
          <cell r="N22">
            <v>29</v>
          </cell>
          <cell r="O22">
            <v>7</v>
          </cell>
          <cell r="P22">
            <v>4</v>
          </cell>
        </row>
        <row r="23">
          <cell r="A23" t="str">
            <v>AE-112271</v>
          </cell>
          <cell r="B23" t="str">
            <v>FORTUNE</v>
          </cell>
          <cell r="C23">
            <v>5000</v>
          </cell>
          <cell r="D23" t="str">
            <v>ESCUTCHEON HANDLE GRIP</v>
          </cell>
          <cell r="E23" t="str">
            <v>ESCUTCHEON HANDLE GRIP '</v>
          </cell>
          <cell r="F23" t="str">
            <v>NAT</v>
          </cell>
          <cell r="G23" t="str">
            <v>PCS'.</v>
          </cell>
          <cell r="H23" t="str">
            <v>-</v>
          </cell>
          <cell r="I23">
            <v>33</v>
          </cell>
          <cell r="J23">
            <v>1</v>
          </cell>
          <cell r="K23">
            <v>109.09090909090909</v>
          </cell>
          <cell r="L23" t="str">
            <v>AP 102</v>
          </cell>
          <cell r="M23" t="str">
            <v>A</v>
          </cell>
          <cell r="N23">
            <v>11.4</v>
          </cell>
          <cell r="O23">
            <v>2.42</v>
          </cell>
          <cell r="P23">
            <v>3</v>
          </cell>
        </row>
        <row r="24">
          <cell r="A24" t="str">
            <v>AE-112273</v>
          </cell>
          <cell r="B24" t="str">
            <v>FORTUNE</v>
          </cell>
          <cell r="D24" t="str">
            <v>ESCUTCHEON HANDLE GRIP</v>
          </cell>
          <cell r="E24" t="str">
            <v>ESCUTCHEON HANDLE GRIP '</v>
          </cell>
          <cell r="F24" t="str">
            <v>NAT</v>
          </cell>
          <cell r="G24" t="str">
            <v>PCS'.</v>
          </cell>
          <cell r="H24" t="str">
            <v>-</v>
          </cell>
          <cell r="I24">
            <v>33</v>
          </cell>
          <cell r="J24">
            <v>1</v>
          </cell>
          <cell r="K24">
            <v>109.09090909090909</v>
          </cell>
          <cell r="L24" t="str">
            <v>AP 102</v>
          </cell>
          <cell r="M24" t="str">
            <v>A</v>
          </cell>
          <cell r="N24">
            <v>11.4</v>
          </cell>
          <cell r="O24">
            <v>2.42</v>
          </cell>
          <cell r="P24">
            <v>3</v>
          </cell>
        </row>
        <row r="25">
          <cell r="A25" t="str">
            <v>AE-112274</v>
          </cell>
          <cell r="B25" t="str">
            <v>FORTUNE</v>
          </cell>
          <cell r="D25" t="str">
            <v>ESCUTCHEON HANDLE GRIP</v>
          </cell>
          <cell r="E25" t="str">
            <v>ESCUTCHEON HANDLE GRIP '</v>
          </cell>
          <cell r="F25" t="str">
            <v>NAT</v>
          </cell>
          <cell r="G25" t="str">
            <v>PCS'.</v>
          </cell>
          <cell r="H25" t="str">
            <v>-</v>
          </cell>
          <cell r="I25">
            <v>33</v>
          </cell>
          <cell r="J25">
            <v>1</v>
          </cell>
          <cell r="K25">
            <v>109.09090909090909</v>
          </cell>
          <cell r="L25" t="str">
            <v>AP 102</v>
          </cell>
          <cell r="M25" t="str">
            <v>A</v>
          </cell>
          <cell r="N25">
            <v>11.4</v>
          </cell>
          <cell r="O25">
            <v>2.42</v>
          </cell>
          <cell r="P25">
            <v>3</v>
          </cell>
        </row>
        <row r="26">
          <cell r="A26" t="str">
            <v>AE-112275</v>
          </cell>
          <cell r="B26" t="str">
            <v>FORTUNE</v>
          </cell>
          <cell r="D26" t="str">
            <v>ESCUTCHEON HANDLE GRIP</v>
          </cell>
          <cell r="E26" t="str">
            <v>ESCUTCHEON HANDLE GRIP '</v>
          </cell>
          <cell r="F26" t="str">
            <v>NAT</v>
          </cell>
          <cell r="G26" t="str">
            <v>PCS'.</v>
          </cell>
          <cell r="H26" t="str">
            <v>-</v>
          </cell>
          <cell r="I26">
            <v>33</v>
          </cell>
          <cell r="J26">
            <v>1</v>
          </cell>
          <cell r="K26">
            <v>109.09090909090909</v>
          </cell>
          <cell r="L26" t="str">
            <v>AP 102</v>
          </cell>
          <cell r="M26" t="str">
            <v>A</v>
          </cell>
          <cell r="N26">
            <v>11.4</v>
          </cell>
          <cell r="O26">
            <v>2.42</v>
          </cell>
          <cell r="P26">
            <v>3</v>
          </cell>
        </row>
        <row r="27">
          <cell r="A27" t="str">
            <v>AE-112276</v>
          </cell>
          <cell r="B27" t="str">
            <v>FORTUNE</v>
          </cell>
          <cell r="D27" t="str">
            <v>ESCUTCHEON HANDLE GRIP</v>
          </cell>
          <cell r="E27" t="str">
            <v>ESCUTCHEON HANDLE GRIP '</v>
          </cell>
          <cell r="F27" t="str">
            <v>NAT</v>
          </cell>
          <cell r="G27" t="str">
            <v>PCS'.</v>
          </cell>
          <cell r="H27" t="str">
            <v>-</v>
          </cell>
          <cell r="I27">
            <v>33</v>
          </cell>
          <cell r="J27">
            <v>1</v>
          </cell>
          <cell r="K27">
            <v>109.09090909090909</v>
          </cell>
          <cell r="L27" t="str">
            <v>AP 102</v>
          </cell>
          <cell r="M27" t="str">
            <v>A</v>
          </cell>
          <cell r="N27">
            <v>11.4</v>
          </cell>
          <cell r="O27">
            <v>2.42</v>
          </cell>
          <cell r="P27">
            <v>3</v>
          </cell>
        </row>
        <row r="28">
          <cell r="A28" t="str">
            <v>AE-112277</v>
          </cell>
          <cell r="B28" t="str">
            <v>FORTUNE</v>
          </cell>
          <cell r="D28" t="str">
            <v>ESCUTCHEON HANDLE GRIP</v>
          </cell>
          <cell r="E28" t="str">
            <v>ESCUTCHEON HANDLE GRIP '</v>
          </cell>
          <cell r="F28" t="str">
            <v>NAT</v>
          </cell>
          <cell r="G28" t="str">
            <v>PCS'.</v>
          </cell>
          <cell r="H28" t="str">
            <v>-</v>
          </cell>
          <cell r="I28">
            <v>33</v>
          </cell>
          <cell r="J28">
            <v>1</v>
          </cell>
          <cell r="K28">
            <v>109.09090909090909</v>
          </cell>
          <cell r="L28" t="str">
            <v>AP 102</v>
          </cell>
          <cell r="M28" t="str">
            <v>A</v>
          </cell>
          <cell r="N28">
            <v>11.4</v>
          </cell>
          <cell r="O28">
            <v>2.42</v>
          </cell>
          <cell r="P28">
            <v>3</v>
          </cell>
        </row>
        <row r="29">
          <cell r="A29" t="str">
            <v>AE-112278</v>
          </cell>
          <cell r="B29" t="str">
            <v>FORTUNE</v>
          </cell>
          <cell r="D29" t="str">
            <v>ESCUTCHEON HANDLE GRIP</v>
          </cell>
          <cell r="E29" t="str">
            <v>ESCUTCHEON HANDLE GRIP '</v>
          </cell>
          <cell r="F29" t="str">
            <v>NAT</v>
          </cell>
          <cell r="G29" t="str">
            <v>PCS'.</v>
          </cell>
          <cell r="H29" t="str">
            <v>-</v>
          </cell>
          <cell r="I29">
            <v>33</v>
          </cell>
          <cell r="J29">
            <v>1</v>
          </cell>
          <cell r="K29">
            <v>109.09090909090909</v>
          </cell>
          <cell r="L29" t="str">
            <v>AP 102</v>
          </cell>
          <cell r="M29" t="str">
            <v>A</v>
          </cell>
          <cell r="N29">
            <v>11.4</v>
          </cell>
          <cell r="O29">
            <v>2.42</v>
          </cell>
          <cell r="P29">
            <v>3</v>
          </cell>
        </row>
        <row r="30">
          <cell r="A30" t="str">
            <v>AE-109100(white)</v>
          </cell>
          <cell r="B30" t="str">
            <v>FORTUNE</v>
          </cell>
          <cell r="D30" t="str">
            <v>ESCUTCHEON HANDLE 1 DOOR</v>
          </cell>
          <cell r="E30" t="str">
            <v>ESCUTCHEON HANDLE A13A1(1DOOR) '</v>
          </cell>
          <cell r="F30" t="str">
            <v>NAT</v>
          </cell>
          <cell r="G30" t="str">
            <v>PCS'.</v>
          </cell>
          <cell r="H30" t="str">
            <v>-</v>
          </cell>
          <cell r="I30">
            <v>36</v>
          </cell>
          <cell r="J30">
            <v>1</v>
          </cell>
          <cell r="K30">
            <v>100</v>
          </cell>
          <cell r="L30" t="str">
            <v>AP 102</v>
          </cell>
          <cell r="M30" t="str">
            <v>C</v>
          </cell>
          <cell r="N30">
            <v>14</v>
          </cell>
          <cell r="O30">
            <v>4</v>
          </cell>
          <cell r="P30">
            <v>4</v>
          </cell>
        </row>
        <row r="31">
          <cell r="A31" t="str">
            <v>AE-109100</v>
          </cell>
          <cell r="B31" t="str">
            <v>FORTUNE</v>
          </cell>
          <cell r="D31" t="str">
            <v>ESCUTCHEON HANDLE 1 DOOR</v>
          </cell>
          <cell r="E31" t="str">
            <v>ESCUTCHEON HANDLE A13A1(1DOOR) '</v>
          </cell>
          <cell r="F31" t="str">
            <v>NAT</v>
          </cell>
          <cell r="G31" t="str">
            <v>PCS'.</v>
          </cell>
          <cell r="H31" t="str">
            <v>-</v>
          </cell>
          <cell r="I31">
            <v>36</v>
          </cell>
          <cell r="J31">
            <v>1</v>
          </cell>
          <cell r="K31">
            <v>100</v>
          </cell>
          <cell r="L31" t="str">
            <v>AP 102</v>
          </cell>
          <cell r="M31" t="str">
            <v>C</v>
          </cell>
          <cell r="N31">
            <v>14</v>
          </cell>
          <cell r="O31">
            <v>4</v>
          </cell>
          <cell r="P31">
            <v>4</v>
          </cell>
        </row>
        <row r="32">
          <cell r="A32" t="str">
            <v>AE-109101</v>
          </cell>
          <cell r="B32" t="str">
            <v>FORTUNE</v>
          </cell>
          <cell r="D32" t="str">
            <v>ESCUTCHEON HANDLE 1 DOOR</v>
          </cell>
          <cell r="E32" t="str">
            <v>ESCUTCHEON HANDLE A13A1(1DOOR) '</v>
          </cell>
          <cell r="F32" t="str">
            <v>NAT</v>
          </cell>
          <cell r="G32" t="str">
            <v>PCS'.</v>
          </cell>
          <cell r="H32" t="str">
            <v>-</v>
          </cell>
          <cell r="I32">
            <v>36</v>
          </cell>
          <cell r="J32">
            <v>1</v>
          </cell>
          <cell r="K32">
            <v>100</v>
          </cell>
          <cell r="L32" t="str">
            <v>AP 102</v>
          </cell>
          <cell r="M32" t="str">
            <v>C</v>
          </cell>
          <cell r="N32">
            <v>14</v>
          </cell>
          <cell r="O32">
            <v>4</v>
          </cell>
          <cell r="P32">
            <v>4</v>
          </cell>
        </row>
        <row r="33">
          <cell r="A33" t="str">
            <v>AE-109102</v>
          </cell>
          <cell r="B33" t="str">
            <v>FORTUNE</v>
          </cell>
          <cell r="D33" t="str">
            <v>ESCUTCHEON HANDLE 1 DOOR</v>
          </cell>
          <cell r="E33" t="str">
            <v>ESCUTCHEON HANDLE A13A1(1DOOR) '</v>
          </cell>
          <cell r="F33" t="str">
            <v>NAT</v>
          </cell>
          <cell r="G33" t="str">
            <v>PCS'.</v>
          </cell>
          <cell r="H33" t="str">
            <v>-</v>
          </cell>
          <cell r="I33">
            <v>36</v>
          </cell>
          <cell r="J33">
            <v>1</v>
          </cell>
          <cell r="K33">
            <v>100</v>
          </cell>
          <cell r="L33" t="str">
            <v>AP 102</v>
          </cell>
          <cell r="M33" t="str">
            <v>C</v>
          </cell>
          <cell r="N33">
            <v>14</v>
          </cell>
          <cell r="O33">
            <v>4</v>
          </cell>
          <cell r="P33">
            <v>4</v>
          </cell>
        </row>
        <row r="34">
          <cell r="A34" t="str">
            <v>AE-109103</v>
          </cell>
          <cell r="B34" t="str">
            <v>FORTUNE</v>
          </cell>
          <cell r="D34" t="str">
            <v>ESCUTCHEON HANDLE 1 DOOR</v>
          </cell>
          <cell r="E34" t="str">
            <v>ESCUTCHEON HANDLE A13A1(1DOOR) '</v>
          </cell>
          <cell r="F34" t="str">
            <v>NAT</v>
          </cell>
          <cell r="G34" t="str">
            <v>PCS'.</v>
          </cell>
          <cell r="H34" t="str">
            <v>-</v>
          </cell>
          <cell r="I34">
            <v>36</v>
          </cell>
          <cell r="J34">
            <v>1</v>
          </cell>
          <cell r="K34">
            <v>100</v>
          </cell>
          <cell r="L34" t="str">
            <v>AP 102</v>
          </cell>
          <cell r="M34" t="str">
            <v>C</v>
          </cell>
          <cell r="N34">
            <v>14</v>
          </cell>
          <cell r="O34">
            <v>4</v>
          </cell>
          <cell r="P34">
            <v>4</v>
          </cell>
        </row>
        <row r="35">
          <cell r="A35" t="str">
            <v>กระบอกเข็มฉีดยา</v>
          </cell>
          <cell r="B35" t="str">
            <v>GIS</v>
          </cell>
          <cell r="D35" t="str">
            <v>กระบอกเข็มฉีดยา</v>
          </cell>
          <cell r="E35" t="str">
            <v>กระบอกฉีดยา 10 ซีซี NO.3208</v>
          </cell>
          <cell r="F35" t="str">
            <v>NAT</v>
          </cell>
          <cell r="G35" t="str">
            <v>PCS'.</v>
          </cell>
          <cell r="H35" t="str">
            <v>-</v>
          </cell>
          <cell r="I35">
            <v>44</v>
          </cell>
          <cell r="J35">
            <v>1</v>
          </cell>
          <cell r="K35">
            <v>81.818181818181813</v>
          </cell>
          <cell r="L35" t="str">
            <v>PC.R5313</v>
          </cell>
          <cell r="M35" t="str">
            <v>C</v>
          </cell>
          <cell r="N35">
            <v>17</v>
          </cell>
          <cell r="O35">
            <v>1</v>
          </cell>
          <cell r="P35">
            <v>3</v>
          </cell>
        </row>
        <row r="36">
          <cell r="A36" t="str">
            <v>ฝาเกรียวหลอด</v>
          </cell>
          <cell r="B36" t="str">
            <v>GIS</v>
          </cell>
          <cell r="D36" t="str">
            <v>ฝาเกรียวหลอด</v>
          </cell>
          <cell r="E36" t="str">
            <v>ฝาเกลียวหลอดเข็มฉีดยา NO.3208</v>
          </cell>
          <cell r="F36" t="str">
            <v>NAT</v>
          </cell>
          <cell r="G36" t="str">
            <v>PCS'.</v>
          </cell>
          <cell r="H36" t="str">
            <v>-</v>
          </cell>
          <cell r="I36">
            <v>53</v>
          </cell>
          <cell r="J36">
            <v>1</v>
          </cell>
          <cell r="K36">
            <v>67.924528301886795</v>
          </cell>
          <cell r="L36" t="str">
            <v>PC.R5313</v>
          </cell>
          <cell r="M36" t="str">
            <v>C</v>
          </cell>
          <cell r="N36">
            <v>11.2</v>
          </cell>
          <cell r="O36">
            <v>0.6</v>
          </cell>
          <cell r="P36">
            <v>3</v>
          </cell>
        </row>
        <row r="37">
          <cell r="A37" t="str">
            <v>A103-1249-350209</v>
          </cell>
          <cell r="B37" t="str">
            <v>KUSATSU</v>
          </cell>
          <cell r="D37" t="str">
            <v>DRAIN PUMP BRACKET</v>
          </cell>
          <cell r="E37" t="str">
            <v>DRAIN PUMP BRACKET A</v>
          </cell>
          <cell r="F37" t="str">
            <v>NAT</v>
          </cell>
          <cell r="G37" t="str">
            <v>PCS'.</v>
          </cell>
          <cell r="H37" t="str">
            <v>M</v>
          </cell>
          <cell r="I37">
            <v>23</v>
          </cell>
          <cell r="J37">
            <v>1</v>
          </cell>
          <cell r="K37">
            <v>156.52173913043478</v>
          </cell>
          <cell r="M37" t="str">
            <v>A</v>
          </cell>
        </row>
        <row r="38">
          <cell r="A38" t="str">
            <v>4430EY2001B</v>
          </cell>
          <cell r="B38" t="str">
            <v>LG-WM</v>
          </cell>
          <cell r="C38">
            <v>49731</v>
          </cell>
          <cell r="D38" t="str">
            <v>FIXING CAM (CAV.2)</v>
          </cell>
          <cell r="E38" t="str">
            <v>FIXING CAM</v>
          </cell>
          <cell r="F38" t="str">
            <v>NAT</v>
          </cell>
          <cell r="G38" t="str">
            <v>PCS'.</v>
          </cell>
          <cell r="H38" t="str">
            <v>-</v>
          </cell>
          <cell r="I38">
            <v>20</v>
          </cell>
          <cell r="J38">
            <v>1</v>
          </cell>
          <cell r="K38">
            <v>180</v>
          </cell>
          <cell r="L38" t="str">
            <v>POM</v>
          </cell>
          <cell r="M38" t="str">
            <v>A</v>
          </cell>
          <cell r="N38">
            <v>56</v>
          </cell>
          <cell r="O38">
            <v>25</v>
          </cell>
          <cell r="P38">
            <v>1</v>
          </cell>
        </row>
        <row r="39">
          <cell r="A39" t="str">
            <v>5006EY3005B</v>
          </cell>
          <cell r="B39" t="str">
            <v>LG-WM</v>
          </cell>
          <cell r="C39">
            <v>54532</v>
          </cell>
          <cell r="D39" t="str">
            <v>FIXING CAM 6.0 kg (F/A) (CAV.2)</v>
          </cell>
          <cell r="E39" t="str">
            <v>FIXING CAM 6.0 kg (FULL AUTO)</v>
          </cell>
          <cell r="F39" t="str">
            <v>NAT</v>
          </cell>
          <cell r="G39" t="str">
            <v>PCS'.</v>
          </cell>
          <cell r="H39" t="str">
            <v>-</v>
          </cell>
          <cell r="I39">
            <v>20</v>
          </cell>
          <cell r="J39">
            <v>1</v>
          </cell>
          <cell r="K39">
            <v>180</v>
          </cell>
          <cell r="L39" t="str">
            <v>POM</v>
          </cell>
          <cell r="M39" t="str">
            <v>A</v>
          </cell>
          <cell r="N39">
            <v>37</v>
          </cell>
          <cell r="O39">
            <v>12</v>
          </cell>
          <cell r="P39">
            <v>1</v>
          </cell>
        </row>
        <row r="40">
          <cell r="A40" t="str">
            <v>5006EY3005B.</v>
          </cell>
          <cell r="B40" t="str">
            <v>LG-WM</v>
          </cell>
          <cell r="C40">
            <v>54532</v>
          </cell>
          <cell r="D40" t="str">
            <v>FIXING CAM 6.0 kg (F/A) (CAV.2)</v>
          </cell>
          <cell r="E40" t="str">
            <v>FIXING CAM 6.0 kg (FULL AUTO) (NEW)</v>
          </cell>
          <cell r="F40" t="str">
            <v>NAT</v>
          </cell>
          <cell r="G40" t="str">
            <v>PCS'.</v>
          </cell>
          <cell r="H40" t="str">
            <v>-</v>
          </cell>
          <cell r="I40">
            <v>20</v>
          </cell>
          <cell r="J40">
            <v>1</v>
          </cell>
          <cell r="K40">
            <v>180</v>
          </cell>
          <cell r="L40" t="str">
            <v>POM</v>
          </cell>
          <cell r="M40" t="str">
            <v>A</v>
          </cell>
          <cell r="N40">
            <v>37</v>
          </cell>
          <cell r="O40">
            <v>12</v>
          </cell>
          <cell r="P40">
            <v>1</v>
          </cell>
        </row>
        <row r="41">
          <cell r="A41" t="str">
            <v>3720EY1004-LG</v>
          </cell>
          <cell r="B41" t="str">
            <v>LG-WM</v>
          </cell>
          <cell r="C41">
            <v>0</v>
          </cell>
          <cell r="D41" t="str">
            <v>FRONT PANEL 7.0 KG</v>
          </cell>
          <cell r="E41" t="str">
            <v>FRONT PANEL 7.0 KG</v>
          </cell>
          <cell r="F41" t="str">
            <v>LG</v>
          </cell>
          <cell r="G41" t="str">
            <v>PCS'.</v>
          </cell>
          <cell r="H41" t="str">
            <v>-</v>
          </cell>
          <cell r="I41">
            <v>99</v>
          </cell>
          <cell r="J41">
            <v>2</v>
          </cell>
          <cell r="K41">
            <v>36.363636363636367</v>
          </cell>
          <cell r="L41" t="str">
            <v>ABS.8B31W</v>
          </cell>
          <cell r="M41" t="str">
            <v>B</v>
          </cell>
          <cell r="N41">
            <v>297</v>
          </cell>
          <cell r="O41">
            <v>64</v>
          </cell>
          <cell r="P41">
            <v>12</v>
          </cell>
        </row>
        <row r="42">
          <cell r="A42" t="str">
            <v>3720EY1004-OW</v>
          </cell>
          <cell r="B42" t="str">
            <v>LG-WM</v>
          </cell>
          <cell r="C42">
            <v>0</v>
          </cell>
          <cell r="D42" t="str">
            <v>FRONT PANEL 7.0 KG</v>
          </cell>
          <cell r="E42" t="str">
            <v>FRONT PANEL 7.0 KG</v>
          </cell>
          <cell r="F42" t="str">
            <v>OW</v>
          </cell>
          <cell r="G42" t="str">
            <v>PCS'.</v>
          </cell>
          <cell r="H42" t="str">
            <v>-</v>
          </cell>
          <cell r="I42">
            <v>99</v>
          </cell>
          <cell r="J42">
            <v>2</v>
          </cell>
          <cell r="K42">
            <v>36.363636363636367</v>
          </cell>
          <cell r="L42" t="str">
            <v>ABS.6B27W</v>
          </cell>
          <cell r="M42" t="str">
            <v>B</v>
          </cell>
          <cell r="N42">
            <v>302</v>
          </cell>
          <cell r="O42">
            <v>65</v>
          </cell>
          <cell r="P42">
            <v>12</v>
          </cell>
        </row>
        <row r="43">
          <cell r="A43" t="str">
            <v>3720EY1004-PB</v>
          </cell>
          <cell r="B43" t="str">
            <v>LG-WM</v>
          </cell>
          <cell r="C43">
            <v>0</v>
          </cell>
          <cell r="D43" t="str">
            <v>FRONT PANEL 7.0 KG</v>
          </cell>
          <cell r="E43" t="str">
            <v>FRONT PANEL 7.0 KG</v>
          </cell>
          <cell r="F43" t="str">
            <v>PB</v>
          </cell>
          <cell r="G43" t="str">
            <v>PCS'.</v>
          </cell>
          <cell r="H43" t="str">
            <v>-</v>
          </cell>
          <cell r="I43">
            <v>99</v>
          </cell>
          <cell r="J43">
            <v>2</v>
          </cell>
          <cell r="K43">
            <v>36.363636363636367</v>
          </cell>
          <cell r="L43" t="str">
            <v>ABS.3A48W</v>
          </cell>
          <cell r="M43" t="str">
            <v>B</v>
          </cell>
          <cell r="N43">
            <v>297</v>
          </cell>
          <cell r="O43">
            <v>64</v>
          </cell>
          <cell r="P43">
            <v>12</v>
          </cell>
        </row>
        <row r="44">
          <cell r="A44" t="str">
            <v>3720EY0002-SB</v>
          </cell>
          <cell r="B44" t="str">
            <v>LG-WM</v>
          </cell>
          <cell r="C44">
            <v>0</v>
          </cell>
          <cell r="D44" t="str">
            <v>FRONT PANEL 8.0 KG</v>
          </cell>
          <cell r="E44" t="str">
            <v>FRONT PANEL 8.0 KG</v>
          </cell>
          <cell r="F44" t="str">
            <v>SB</v>
          </cell>
          <cell r="G44" t="str">
            <v>PCS'.</v>
          </cell>
          <cell r="H44" t="str">
            <v>-</v>
          </cell>
          <cell r="I44">
            <v>85</v>
          </cell>
          <cell r="J44">
            <v>2</v>
          </cell>
          <cell r="K44">
            <v>42.352941176470587</v>
          </cell>
          <cell r="L44" t="str">
            <v>ABS.2A1037</v>
          </cell>
          <cell r="M44" t="str">
            <v>B</v>
          </cell>
          <cell r="N44">
            <v>378</v>
          </cell>
          <cell r="O44">
            <v>80</v>
          </cell>
          <cell r="P44">
            <v>12</v>
          </cell>
        </row>
        <row r="45">
          <cell r="A45" t="str">
            <v>3720EY0002-LG</v>
          </cell>
          <cell r="B45" t="str">
            <v>LG-WM</v>
          </cell>
          <cell r="C45">
            <v>42</v>
          </cell>
          <cell r="D45" t="str">
            <v>FRONT PANEL 8.0 KG</v>
          </cell>
          <cell r="E45" t="str">
            <v>FRONT PANEL 8.0 KG</v>
          </cell>
          <cell r="F45" t="str">
            <v>LG</v>
          </cell>
          <cell r="G45" t="str">
            <v>PCS'.</v>
          </cell>
          <cell r="H45" t="str">
            <v>-</v>
          </cell>
          <cell r="I45">
            <v>85</v>
          </cell>
          <cell r="J45">
            <v>2</v>
          </cell>
          <cell r="K45">
            <v>42.352941176470587</v>
          </cell>
          <cell r="L45" t="str">
            <v>ABS.8B31W</v>
          </cell>
          <cell r="M45" t="str">
            <v>B</v>
          </cell>
          <cell r="N45">
            <v>378</v>
          </cell>
          <cell r="O45">
            <v>80</v>
          </cell>
          <cell r="P45">
            <v>12</v>
          </cell>
        </row>
        <row r="46">
          <cell r="A46" t="str">
            <v>3720EY0002-OW</v>
          </cell>
          <cell r="B46" t="str">
            <v>LG-WM</v>
          </cell>
          <cell r="C46">
            <v>260</v>
          </cell>
          <cell r="D46" t="str">
            <v>FRONT PANEL 8.0 KG</v>
          </cell>
          <cell r="E46" t="str">
            <v>FRONT PANEL 8.0 KG</v>
          </cell>
          <cell r="F46" t="str">
            <v>OW</v>
          </cell>
          <cell r="G46" t="str">
            <v>PCS'.</v>
          </cell>
          <cell r="H46" t="str">
            <v>-</v>
          </cell>
          <cell r="I46">
            <v>85</v>
          </cell>
          <cell r="J46">
            <v>2</v>
          </cell>
          <cell r="K46">
            <v>42.352941176470587</v>
          </cell>
          <cell r="L46" t="str">
            <v>ABS.6B27W</v>
          </cell>
          <cell r="M46" t="str">
            <v>B</v>
          </cell>
          <cell r="N46">
            <v>394</v>
          </cell>
          <cell r="O46">
            <v>84</v>
          </cell>
          <cell r="P46">
            <v>12</v>
          </cell>
        </row>
        <row r="47">
          <cell r="A47" t="str">
            <v>3720EY0002-PB</v>
          </cell>
          <cell r="B47" t="str">
            <v>LG-WM</v>
          </cell>
          <cell r="C47">
            <v>0</v>
          </cell>
          <cell r="D47" t="str">
            <v>FRONT PANEL 8.0 KG</v>
          </cell>
          <cell r="E47" t="str">
            <v>FRONT PANEL 8.0 KG</v>
          </cell>
          <cell r="F47" t="str">
            <v>PB</v>
          </cell>
          <cell r="G47" t="str">
            <v>PCS'.</v>
          </cell>
          <cell r="H47" t="str">
            <v>-</v>
          </cell>
          <cell r="I47">
            <v>85</v>
          </cell>
          <cell r="J47">
            <v>2</v>
          </cell>
          <cell r="K47">
            <v>42.352941176470587</v>
          </cell>
          <cell r="L47" t="str">
            <v>ABS.3A48W</v>
          </cell>
          <cell r="M47" t="str">
            <v>B</v>
          </cell>
          <cell r="N47">
            <v>378</v>
          </cell>
          <cell r="O47">
            <v>80</v>
          </cell>
          <cell r="P47">
            <v>12</v>
          </cell>
        </row>
        <row r="48">
          <cell r="A48" t="str">
            <v>3720EY0011D</v>
          </cell>
          <cell r="B48" t="str">
            <v>LG-WM</v>
          </cell>
          <cell r="C48">
            <v>0</v>
          </cell>
          <cell r="D48" t="str">
            <v>FRONT PANEL 9.0 KG (WP-1250Q)</v>
          </cell>
          <cell r="E48" t="str">
            <v>FRONT PANEL 9.0 KG (WP-1250Q)</v>
          </cell>
          <cell r="F48" t="str">
            <v>SB</v>
          </cell>
          <cell r="G48" t="str">
            <v>PCS'.</v>
          </cell>
          <cell r="H48" t="str">
            <v>-</v>
          </cell>
          <cell r="I48">
            <v>80</v>
          </cell>
          <cell r="J48">
            <v>1</v>
          </cell>
          <cell r="K48">
            <v>45</v>
          </cell>
          <cell r="L48" t="str">
            <v>ABS.2A1037</v>
          </cell>
          <cell r="M48" t="str">
            <v>B</v>
          </cell>
          <cell r="N48">
            <v>392</v>
          </cell>
          <cell r="O48">
            <v>99</v>
          </cell>
          <cell r="P48">
            <v>12</v>
          </cell>
        </row>
        <row r="49">
          <cell r="A49" t="str">
            <v>3720EY0011A</v>
          </cell>
          <cell r="B49" t="str">
            <v>LG-WM</v>
          </cell>
          <cell r="C49">
            <v>1520</v>
          </cell>
          <cell r="D49" t="str">
            <v>FRONT PANEL 9.0 KG (WP-1250Q)</v>
          </cell>
          <cell r="E49" t="str">
            <v>FRONT PANEL 9.0 KG (WP-1250Q)</v>
          </cell>
          <cell r="F49" t="str">
            <v>LG</v>
          </cell>
          <cell r="G49" t="str">
            <v>PCS'.</v>
          </cell>
          <cell r="H49" t="str">
            <v>-</v>
          </cell>
          <cell r="I49">
            <v>80</v>
          </cell>
          <cell r="J49">
            <v>1</v>
          </cell>
          <cell r="K49">
            <v>45</v>
          </cell>
          <cell r="L49" t="str">
            <v>ABS.8B31W</v>
          </cell>
          <cell r="M49" t="str">
            <v>B</v>
          </cell>
          <cell r="N49">
            <v>392</v>
          </cell>
          <cell r="O49">
            <v>100</v>
          </cell>
          <cell r="P49">
            <v>12</v>
          </cell>
        </row>
        <row r="50">
          <cell r="A50" t="str">
            <v>3720EY0011B</v>
          </cell>
          <cell r="B50" t="str">
            <v>LG-WM</v>
          </cell>
          <cell r="C50">
            <v>9545</v>
          </cell>
          <cell r="D50" t="str">
            <v>FRONT PANEL 9.0 KG (WP-1250Q)</v>
          </cell>
          <cell r="E50" t="str">
            <v>FRONT PANEL 9.0 KG (WP-1250Q)</v>
          </cell>
          <cell r="F50" t="str">
            <v>OW</v>
          </cell>
          <cell r="G50" t="str">
            <v>PCS'.</v>
          </cell>
          <cell r="H50" t="str">
            <v>-</v>
          </cell>
          <cell r="I50">
            <v>80</v>
          </cell>
          <cell r="J50">
            <v>1</v>
          </cell>
          <cell r="K50">
            <v>45</v>
          </cell>
          <cell r="L50" t="str">
            <v>ABS.6B27W</v>
          </cell>
          <cell r="M50" t="str">
            <v>B</v>
          </cell>
          <cell r="N50">
            <v>395</v>
          </cell>
          <cell r="O50">
            <v>99</v>
          </cell>
          <cell r="P50">
            <v>12</v>
          </cell>
        </row>
        <row r="51">
          <cell r="A51" t="str">
            <v>3720EY0011C</v>
          </cell>
          <cell r="B51" t="str">
            <v>LG-WM</v>
          </cell>
          <cell r="C51">
            <v>0</v>
          </cell>
          <cell r="D51" t="str">
            <v>FRONT PANEL 9.0 KG (WP-1250Q)</v>
          </cell>
          <cell r="E51" t="str">
            <v>FRONT PANEL 9.0 KG (WP-1250Q)</v>
          </cell>
          <cell r="F51" t="str">
            <v>PB</v>
          </cell>
          <cell r="G51" t="str">
            <v>PCS'.</v>
          </cell>
          <cell r="H51" t="str">
            <v>-</v>
          </cell>
          <cell r="I51">
            <v>80</v>
          </cell>
          <cell r="J51">
            <v>1</v>
          </cell>
          <cell r="K51">
            <v>45</v>
          </cell>
          <cell r="L51" t="str">
            <v>ABS.3A48W</v>
          </cell>
          <cell r="M51" t="str">
            <v>B</v>
          </cell>
          <cell r="N51">
            <v>392</v>
          </cell>
          <cell r="O51">
            <v>99</v>
          </cell>
          <cell r="P51">
            <v>12</v>
          </cell>
        </row>
        <row r="52">
          <cell r="A52" t="str">
            <v>4941EY3001A</v>
          </cell>
          <cell r="B52" t="str">
            <v>LG-WM</v>
          </cell>
          <cell r="C52">
            <v>318708</v>
          </cell>
          <cell r="D52" t="str">
            <v>KNOB - 1 (CAV.4)</v>
          </cell>
          <cell r="E52" t="str">
            <v xml:space="preserve">KNOB - 1 </v>
          </cell>
          <cell r="F52" t="str">
            <v>OW</v>
          </cell>
          <cell r="G52" t="str">
            <v>PCS'.</v>
          </cell>
          <cell r="H52" t="str">
            <v>-</v>
          </cell>
          <cell r="I52">
            <v>8.8000000000000007</v>
          </cell>
          <cell r="J52">
            <v>1</v>
          </cell>
          <cell r="K52">
            <v>409.09090909090907</v>
          </cell>
          <cell r="L52" t="str">
            <v>ABS.6B27W</v>
          </cell>
          <cell r="M52" t="str">
            <v>B</v>
          </cell>
          <cell r="N52">
            <v>9.1999999999999993</v>
          </cell>
          <cell r="O52">
            <v>1.85</v>
          </cell>
          <cell r="P52">
            <v>2</v>
          </cell>
        </row>
        <row r="53">
          <cell r="A53" t="str">
            <v>4941EY3002A</v>
          </cell>
          <cell r="B53" t="str">
            <v>LG-WM</v>
          </cell>
          <cell r="C53">
            <v>5280</v>
          </cell>
          <cell r="D53" t="str">
            <v>KNOB - 2 (CAV.4)</v>
          </cell>
          <cell r="E53" t="str">
            <v>KNOB - 2</v>
          </cell>
          <cell r="F53" t="str">
            <v>OW</v>
          </cell>
          <cell r="G53" t="str">
            <v>PCS'.</v>
          </cell>
          <cell r="H53" t="str">
            <v>-</v>
          </cell>
          <cell r="I53">
            <v>8.8000000000000007</v>
          </cell>
          <cell r="J53">
            <v>1</v>
          </cell>
          <cell r="K53">
            <v>409.09090909090907</v>
          </cell>
          <cell r="L53" t="str">
            <v>ABS.6B27W</v>
          </cell>
          <cell r="M53" t="str">
            <v>B</v>
          </cell>
          <cell r="N53">
            <v>10</v>
          </cell>
          <cell r="O53">
            <v>1.75</v>
          </cell>
          <cell r="P53">
            <v>2</v>
          </cell>
        </row>
        <row r="54">
          <cell r="A54" t="str">
            <v>4941EY3006C</v>
          </cell>
          <cell r="B54" t="str">
            <v>LG-WM</v>
          </cell>
          <cell r="C54">
            <v>0</v>
          </cell>
          <cell r="D54" t="str">
            <v>KNOB - 3 (CAV.4)</v>
          </cell>
          <cell r="E54" t="str">
            <v>KNOB - 3 (2.5 / 4.0 KG)</v>
          </cell>
          <cell r="F54" t="str">
            <v>SB</v>
          </cell>
          <cell r="G54" t="str">
            <v>PCS'.</v>
          </cell>
          <cell r="H54" t="str">
            <v>-</v>
          </cell>
          <cell r="I54">
            <v>8.8000000000000007</v>
          </cell>
          <cell r="J54">
            <v>1</v>
          </cell>
          <cell r="K54">
            <v>409.09090909090907</v>
          </cell>
          <cell r="L54" t="str">
            <v>ABS.2A1037</v>
          </cell>
          <cell r="M54" t="str">
            <v>B</v>
          </cell>
          <cell r="N54">
            <v>8</v>
          </cell>
          <cell r="O54">
            <v>1.75</v>
          </cell>
          <cell r="P54">
            <v>2</v>
          </cell>
        </row>
        <row r="55">
          <cell r="A55" t="str">
            <v>4941EY3006B</v>
          </cell>
          <cell r="B55" t="str">
            <v>LG-WM</v>
          </cell>
          <cell r="C55">
            <v>17100</v>
          </cell>
          <cell r="D55" t="str">
            <v>KNOB - 3 (CAV.4)</v>
          </cell>
          <cell r="E55" t="str">
            <v>KNOB - 3 (2.5 / 4.0 KG)</v>
          </cell>
          <cell r="F55" t="str">
            <v>LG</v>
          </cell>
          <cell r="G55" t="str">
            <v>PCS'.</v>
          </cell>
          <cell r="H55" t="str">
            <v>-</v>
          </cell>
          <cell r="I55">
            <v>8.8000000000000007</v>
          </cell>
          <cell r="J55">
            <v>1</v>
          </cell>
          <cell r="K55">
            <v>409.09090909090907</v>
          </cell>
          <cell r="L55" t="str">
            <v>ABS.8B31W</v>
          </cell>
          <cell r="M55" t="str">
            <v>B</v>
          </cell>
          <cell r="N55">
            <v>8</v>
          </cell>
          <cell r="O55">
            <v>1.75</v>
          </cell>
          <cell r="P55">
            <v>2</v>
          </cell>
        </row>
        <row r="56">
          <cell r="A56" t="str">
            <v>4941EY3006A</v>
          </cell>
          <cell r="B56" t="str">
            <v>LG-WM</v>
          </cell>
          <cell r="C56">
            <v>6330</v>
          </cell>
          <cell r="D56" t="str">
            <v>KNOB - 3 (CAV.4)</v>
          </cell>
          <cell r="E56" t="str">
            <v>KNOB - 3 (2.5 / 4.0 KG)</v>
          </cell>
          <cell r="F56" t="str">
            <v>OW</v>
          </cell>
          <cell r="G56" t="str">
            <v>PCS'.</v>
          </cell>
          <cell r="H56" t="str">
            <v>-</v>
          </cell>
          <cell r="I56">
            <v>8.8000000000000007</v>
          </cell>
          <cell r="J56">
            <v>1</v>
          </cell>
          <cell r="K56">
            <v>409.09090909090907</v>
          </cell>
          <cell r="L56" t="str">
            <v>ABS.6B27W</v>
          </cell>
          <cell r="M56" t="str">
            <v>B</v>
          </cell>
          <cell r="N56">
            <v>8</v>
          </cell>
          <cell r="O56">
            <v>1.75</v>
          </cell>
          <cell r="P56">
            <v>2</v>
          </cell>
        </row>
        <row r="57">
          <cell r="A57" t="str">
            <v>4941EY3007C</v>
          </cell>
          <cell r="B57" t="str">
            <v>LG-WM</v>
          </cell>
          <cell r="C57">
            <v>0</v>
          </cell>
          <cell r="D57" t="str">
            <v>KNOB - 4 (CAV.4)</v>
          </cell>
          <cell r="E57" t="str">
            <v>KNOB - 4 (6.0 / 8.0 KG)</v>
          </cell>
          <cell r="F57" t="str">
            <v>SB</v>
          </cell>
          <cell r="G57" t="str">
            <v>PCS'.</v>
          </cell>
          <cell r="H57" t="str">
            <v>-</v>
          </cell>
          <cell r="I57">
            <v>8.8000000000000007</v>
          </cell>
          <cell r="J57">
            <v>1</v>
          </cell>
          <cell r="K57">
            <v>409.09090909090907</v>
          </cell>
          <cell r="L57" t="str">
            <v>ABS.2A1037</v>
          </cell>
          <cell r="M57" t="str">
            <v>B</v>
          </cell>
          <cell r="N57">
            <v>8.1999999999999993</v>
          </cell>
          <cell r="O57">
            <v>1.75</v>
          </cell>
          <cell r="P57">
            <v>2</v>
          </cell>
        </row>
        <row r="58">
          <cell r="A58" t="str">
            <v>4941EY3007B</v>
          </cell>
          <cell r="B58" t="str">
            <v>LG-WM</v>
          </cell>
          <cell r="C58">
            <v>168</v>
          </cell>
          <cell r="D58" t="str">
            <v>KNOB - 4 (CAV.4)</v>
          </cell>
          <cell r="E58" t="str">
            <v>KNOB - 4 (6.0 / 8.0 KG)</v>
          </cell>
          <cell r="F58" t="str">
            <v>LG</v>
          </cell>
          <cell r="G58" t="str">
            <v>PCS'.</v>
          </cell>
          <cell r="H58" t="str">
            <v>-</v>
          </cell>
          <cell r="I58">
            <v>8.8000000000000007</v>
          </cell>
          <cell r="J58">
            <v>1</v>
          </cell>
          <cell r="K58">
            <v>409.09090909090907</v>
          </cell>
          <cell r="L58" t="str">
            <v>ABS.8B31W</v>
          </cell>
          <cell r="M58" t="str">
            <v>B</v>
          </cell>
          <cell r="N58">
            <v>8.1999999999999993</v>
          </cell>
          <cell r="O58">
            <v>1.75</v>
          </cell>
          <cell r="P58">
            <v>2</v>
          </cell>
        </row>
        <row r="59">
          <cell r="A59" t="str">
            <v>4941EY3007A</v>
          </cell>
          <cell r="B59" t="str">
            <v>LG-WM</v>
          </cell>
          <cell r="C59">
            <v>1040</v>
          </cell>
          <cell r="D59" t="str">
            <v>KNOB - 4 (CAV.4)</v>
          </cell>
          <cell r="E59" t="str">
            <v>KNOB - 4 (6.0 / 8.0 KG)</v>
          </cell>
          <cell r="F59" t="str">
            <v>OW</v>
          </cell>
          <cell r="G59" t="str">
            <v>PCS'.</v>
          </cell>
          <cell r="H59" t="str">
            <v>-</v>
          </cell>
          <cell r="I59">
            <v>8.8000000000000007</v>
          </cell>
          <cell r="J59">
            <v>1</v>
          </cell>
          <cell r="K59">
            <v>409.09090909090907</v>
          </cell>
          <cell r="L59" t="str">
            <v>ABS.6B27W</v>
          </cell>
          <cell r="M59" t="str">
            <v>B</v>
          </cell>
          <cell r="N59">
            <v>8.1999999999999993</v>
          </cell>
          <cell r="O59">
            <v>1.75</v>
          </cell>
          <cell r="P59">
            <v>2</v>
          </cell>
        </row>
        <row r="60">
          <cell r="A60" t="str">
            <v>4940EY3002C</v>
          </cell>
          <cell r="B60" t="str">
            <v>LG-WM</v>
          </cell>
          <cell r="C60">
            <v>496</v>
          </cell>
          <cell r="D60" t="str">
            <v>KNOB 10.2 KG (CAV.4)</v>
          </cell>
          <cell r="E60" t="str">
            <v>KNOB 10.2 KG</v>
          </cell>
          <cell r="F60" t="str">
            <v>CB</v>
          </cell>
          <cell r="G60" t="str">
            <v>PCS'.</v>
          </cell>
          <cell r="H60" t="str">
            <v>-</v>
          </cell>
          <cell r="I60">
            <v>12</v>
          </cell>
          <cell r="J60">
            <v>1</v>
          </cell>
          <cell r="K60">
            <v>300</v>
          </cell>
          <cell r="L60" t="str">
            <v>ABS.2A8320</v>
          </cell>
          <cell r="M60" t="str">
            <v>D</v>
          </cell>
          <cell r="N60">
            <v>14</v>
          </cell>
          <cell r="O60">
            <v>2</v>
          </cell>
          <cell r="P60">
            <v>1</v>
          </cell>
        </row>
        <row r="61">
          <cell r="A61" t="str">
            <v>4940EY3002B</v>
          </cell>
          <cell r="B61" t="str">
            <v>LG-WM</v>
          </cell>
          <cell r="C61">
            <v>0</v>
          </cell>
          <cell r="D61" t="str">
            <v>KNOB 10.2 KG (CAV.4)</v>
          </cell>
          <cell r="E61" t="str">
            <v>KNOB 10.2 KG</v>
          </cell>
          <cell r="F61" t="str">
            <v>EG</v>
          </cell>
          <cell r="G61" t="str">
            <v>PCS'.</v>
          </cell>
          <cell r="H61" t="str">
            <v>-</v>
          </cell>
          <cell r="I61">
            <v>12</v>
          </cell>
          <cell r="J61">
            <v>1</v>
          </cell>
          <cell r="K61">
            <v>300</v>
          </cell>
          <cell r="L61" t="str">
            <v>ABS.7A8232</v>
          </cell>
          <cell r="M61" t="str">
            <v>D</v>
          </cell>
          <cell r="N61">
            <v>14</v>
          </cell>
          <cell r="O61">
            <v>2</v>
          </cell>
          <cell r="P61">
            <v>1</v>
          </cell>
        </row>
        <row r="62">
          <cell r="A62" t="str">
            <v>4940EY3002A</v>
          </cell>
          <cell r="B62" t="str">
            <v>LG-WM</v>
          </cell>
          <cell r="C62">
            <v>7128</v>
          </cell>
          <cell r="D62" t="str">
            <v>KNOB 10.2 KG (CAV.4)</v>
          </cell>
          <cell r="E62" t="str">
            <v>KNOB 10.2 KG</v>
          </cell>
          <cell r="F62" t="str">
            <v>OW</v>
          </cell>
          <cell r="G62" t="str">
            <v>PCS'.</v>
          </cell>
          <cell r="H62" t="str">
            <v>-</v>
          </cell>
          <cell r="I62">
            <v>12</v>
          </cell>
          <cell r="J62">
            <v>1</v>
          </cell>
          <cell r="K62">
            <v>300</v>
          </cell>
          <cell r="L62" t="str">
            <v>ABS.6B27W</v>
          </cell>
          <cell r="M62" t="str">
            <v>B</v>
          </cell>
          <cell r="N62">
            <v>14</v>
          </cell>
          <cell r="O62">
            <v>2</v>
          </cell>
          <cell r="P62">
            <v>1</v>
          </cell>
        </row>
        <row r="63">
          <cell r="A63" t="str">
            <v>4940EY3002D</v>
          </cell>
          <cell r="B63" t="str">
            <v>LG-WM</v>
          </cell>
          <cell r="C63">
            <v>5144</v>
          </cell>
          <cell r="D63" t="str">
            <v>KNOB 10.2 KG (CAV.4)</v>
          </cell>
          <cell r="E63" t="str">
            <v>KNOB 10.2 KG</v>
          </cell>
          <cell r="F63" t="str">
            <v>SL</v>
          </cell>
          <cell r="G63" t="str">
            <v>PCS'.</v>
          </cell>
          <cell r="H63" t="str">
            <v>-</v>
          </cell>
          <cell r="I63">
            <v>12</v>
          </cell>
          <cell r="J63">
            <v>1</v>
          </cell>
          <cell r="K63">
            <v>300</v>
          </cell>
          <cell r="L63" t="str">
            <v>ABS.9A8269</v>
          </cell>
          <cell r="M63" t="str">
            <v>D</v>
          </cell>
          <cell r="N63">
            <v>14</v>
          </cell>
          <cell r="O63">
            <v>2</v>
          </cell>
          <cell r="P63">
            <v>1</v>
          </cell>
        </row>
        <row r="64">
          <cell r="A64" t="str">
            <v>AEZ309888</v>
          </cell>
          <cell r="B64" t="str">
            <v>LG-WM</v>
          </cell>
          <cell r="C64">
            <v>0</v>
          </cell>
          <cell r="D64" t="str">
            <v>KNOB 10.2 KG NEW (CAV.4)</v>
          </cell>
          <cell r="E64" t="str">
            <v>KNOB 10.2 KG (NEW)</v>
          </cell>
          <cell r="F64" t="str">
            <v>OW</v>
          </cell>
          <cell r="G64" t="str">
            <v>PCS'.</v>
          </cell>
          <cell r="H64" t="str">
            <v>-</v>
          </cell>
          <cell r="I64">
            <v>12</v>
          </cell>
          <cell r="J64">
            <v>1</v>
          </cell>
          <cell r="K64">
            <v>300</v>
          </cell>
          <cell r="L64" t="str">
            <v>ABS.6B27W</v>
          </cell>
          <cell r="M64" t="str">
            <v>B</v>
          </cell>
          <cell r="N64">
            <v>15</v>
          </cell>
          <cell r="O64">
            <v>3.25</v>
          </cell>
          <cell r="P64">
            <v>1</v>
          </cell>
        </row>
        <row r="65">
          <cell r="A65" t="str">
            <v>3806EY3004A</v>
          </cell>
          <cell r="B65" t="str">
            <v>LG-WM</v>
          </cell>
          <cell r="C65">
            <v>21432</v>
          </cell>
          <cell r="D65" t="str">
            <v>KNOB DECO - WP 1500Q (CAV.8)</v>
          </cell>
          <cell r="E65" t="str">
            <v>KNOB DECO - WP 1500Q</v>
          </cell>
          <cell r="F65" t="str">
            <v>NAT</v>
          </cell>
          <cell r="G65" t="str">
            <v>PCS'.</v>
          </cell>
          <cell r="H65" t="str">
            <v>-</v>
          </cell>
          <cell r="I65">
            <v>2.8</v>
          </cell>
          <cell r="J65">
            <v>1</v>
          </cell>
          <cell r="K65">
            <v>1285.7142857142858</v>
          </cell>
          <cell r="L65" t="str">
            <v>AP 102</v>
          </cell>
          <cell r="M65" t="str">
            <v>C</v>
          </cell>
          <cell r="N65">
            <v>1</v>
          </cell>
          <cell r="O65">
            <v>0.82499999999999996</v>
          </cell>
          <cell r="P65">
            <v>1</v>
          </cell>
        </row>
        <row r="66">
          <cell r="A66" t="str">
            <v>3806EY3001A</v>
          </cell>
          <cell r="B66" t="str">
            <v>LG-WM</v>
          </cell>
          <cell r="C66">
            <v>343346</v>
          </cell>
          <cell r="D66" t="str">
            <v>KNOB DECO-1 (CAV.8)</v>
          </cell>
          <cell r="E66" t="str">
            <v>KNOB DECO-1</v>
          </cell>
          <cell r="F66" t="str">
            <v>NAT</v>
          </cell>
          <cell r="G66" t="str">
            <v>PCS'.</v>
          </cell>
          <cell r="H66" t="str">
            <v>-</v>
          </cell>
          <cell r="I66">
            <v>2.8</v>
          </cell>
          <cell r="J66">
            <v>1</v>
          </cell>
          <cell r="K66">
            <v>1285.7142857142858</v>
          </cell>
          <cell r="L66" t="str">
            <v>AP 102</v>
          </cell>
          <cell r="M66" t="str">
            <v>C</v>
          </cell>
          <cell r="N66">
            <v>1.1000000000000001</v>
          </cell>
          <cell r="O66">
            <v>0.55000000000000004</v>
          </cell>
          <cell r="P66">
            <v>1</v>
          </cell>
        </row>
        <row r="67">
          <cell r="A67" t="str">
            <v>3806EY3002A</v>
          </cell>
          <cell r="B67" t="str">
            <v>LG-WM</v>
          </cell>
          <cell r="C67">
            <v>5280</v>
          </cell>
          <cell r="D67" t="str">
            <v>KNOB DECO-2 (CAV.8)</v>
          </cell>
          <cell r="E67" t="str">
            <v>KNOB DECO-2</v>
          </cell>
          <cell r="F67" t="str">
            <v>NAT</v>
          </cell>
          <cell r="G67" t="str">
            <v>PCS'.</v>
          </cell>
          <cell r="H67" t="str">
            <v>-</v>
          </cell>
          <cell r="I67">
            <v>2.8</v>
          </cell>
          <cell r="J67">
            <v>1</v>
          </cell>
          <cell r="K67">
            <v>1285.7142857142858</v>
          </cell>
          <cell r="L67" t="str">
            <v>AP 102</v>
          </cell>
          <cell r="M67" t="str">
            <v>C</v>
          </cell>
          <cell r="N67">
            <v>0.34</v>
          </cell>
          <cell r="O67">
            <v>0.45</v>
          </cell>
          <cell r="P67">
            <v>1</v>
          </cell>
        </row>
        <row r="68">
          <cell r="A68" t="str">
            <v>4940EY3005A</v>
          </cell>
          <cell r="B68" t="str">
            <v>LG-WM</v>
          </cell>
          <cell r="C68">
            <v>21432</v>
          </cell>
          <cell r="D68" t="str">
            <v>KNOB WP-1500Q (CAV.4)</v>
          </cell>
          <cell r="E68" t="str">
            <v>KNOB WP-1500Q</v>
          </cell>
          <cell r="F68" t="str">
            <v>OW</v>
          </cell>
          <cell r="G68" t="str">
            <v>PCS'.</v>
          </cell>
          <cell r="H68" t="str">
            <v>-</v>
          </cell>
          <cell r="I68">
            <v>12.5</v>
          </cell>
          <cell r="J68">
            <v>1</v>
          </cell>
          <cell r="K68">
            <v>288</v>
          </cell>
          <cell r="L68" t="str">
            <v>ABS.6B27W</v>
          </cell>
          <cell r="M68" t="str">
            <v>B</v>
          </cell>
          <cell r="N68">
            <v>16</v>
          </cell>
          <cell r="O68">
            <v>3.5</v>
          </cell>
          <cell r="P68">
            <v>1</v>
          </cell>
        </row>
        <row r="69">
          <cell r="A69" t="str">
            <v>5844EY2001A.</v>
          </cell>
          <cell r="B69" t="str">
            <v>LG-WM</v>
          </cell>
          <cell r="D69" t="str">
            <v>LITTLE PULSATOR (CAV.4)</v>
          </cell>
          <cell r="E69" t="str">
            <v>LITTLE PULSATOR</v>
          </cell>
          <cell r="F69" t="str">
            <v>MG</v>
          </cell>
          <cell r="G69" t="str">
            <v>PCS'.</v>
          </cell>
          <cell r="H69" t="str">
            <v>M</v>
          </cell>
          <cell r="I69">
            <v>7</v>
          </cell>
          <cell r="J69">
            <v>1</v>
          </cell>
          <cell r="K69">
            <v>514.28571428571433</v>
          </cell>
          <cell r="L69" t="str">
            <v>PP.EP540</v>
          </cell>
          <cell r="M69" t="str">
            <v>A</v>
          </cell>
          <cell r="N69">
            <v>14.8</v>
          </cell>
          <cell r="O69">
            <v>1.25</v>
          </cell>
          <cell r="P69">
            <v>1</v>
          </cell>
        </row>
        <row r="70">
          <cell r="A70" t="str">
            <v>5844EY2001B.</v>
          </cell>
          <cell r="B70" t="str">
            <v>LG-WM</v>
          </cell>
          <cell r="D70" t="str">
            <v>LITTLE PULSATOR (CAV.4)</v>
          </cell>
          <cell r="E70" t="str">
            <v>LITTLE PULSATOR</v>
          </cell>
          <cell r="F70" t="str">
            <v>LG</v>
          </cell>
          <cell r="G70" t="str">
            <v>PCS'.</v>
          </cell>
          <cell r="H70" t="str">
            <v>M</v>
          </cell>
          <cell r="I70">
            <v>7</v>
          </cell>
          <cell r="J70">
            <v>1</v>
          </cell>
          <cell r="K70">
            <v>514.28571428571433</v>
          </cell>
          <cell r="L70" t="str">
            <v>PP.EP540</v>
          </cell>
          <cell r="M70" t="str">
            <v>A</v>
          </cell>
          <cell r="N70">
            <v>14.8</v>
          </cell>
          <cell r="O70">
            <v>1.25</v>
          </cell>
          <cell r="P70">
            <v>1</v>
          </cell>
        </row>
        <row r="71">
          <cell r="A71" t="str">
            <v>5844EY2001A</v>
          </cell>
          <cell r="B71" t="str">
            <v>LG-WM</v>
          </cell>
          <cell r="C71">
            <v>267189</v>
          </cell>
          <cell r="D71" t="str">
            <v>LITTLE PULSATOR (CAV.4)</v>
          </cell>
          <cell r="E71" t="str">
            <v>LITTLE PULSATOR</v>
          </cell>
          <cell r="F71" t="str">
            <v>MG</v>
          </cell>
          <cell r="G71" t="str">
            <v>PCS'.</v>
          </cell>
          <cell r="H71" t="str">
            <v>M</v>
          </cell>
          <cell r="I71">
            <v>7</v>
          </cell>
          <cell r="J71">
            <v>1</v>
          </cell>
          <cell r="K71">
            <v>514.28571428571433</v>
          </cell>
          <cell r="L71" t="str">
            <v>PP.EP540</v>
          </cell>
          <cell r="M71" t="str">
            <v>A</v>
          </cell>
          <cell r="N71">
            <v>16.399999999999999</v>
          </cell>
          <cell r="O71">
            <v>1.25</v>
          </cell>
          <cell r="P71">
            <v>1</v>
          </cell>
        </row>
        <row r="72">
          <cell r="A72" t="str">
            <v>5844EY2001B</v>
          </cell>
          <cell r="B72" t="str">
            <v>LG-WM</v>
          </cell>
          <cell r="C72">
            <v>0</v>
          </cell>
          <cell r="D72" t="str">
            <v>LITTLE PULSATOR (CAV.4)</v>
          </cell>
          <cell r="E72" t="str">
            <v>LITTLE PULSATOR</v>
          </cell>
          <cell r="F72" t="str">
            <v>LG</v>
          </cell>
          <cell r="G72" t="str">
            <v>PCS'.</v>
          </cell>
          <cell r="H72" t="str">
            <v>M</v>
          </cell>
          <cell r="I72">
            <v>7</v>
          </cell>
          <cell r="J72">
            <v>1</v>
          </cell>
          <cell r="K72">
            <v>514.28571428571433</v>
          </cell>
          <cell r="L72" t="str">
            <v>PP.EP540</v>
          </cell>
          <cell r="M72" t="str">
            <v>A</v>
          </cell>
          <cell r="N72">
            <v>16.399999999999999</v>
          </cell>
          <cell r="O72">
            <v>1.25</v>
          </cell>
          <cell r="P72">
            <v>1</v>
          </cell>
        </row>
        <row r="73">
          <cell r="A73" t="str">
            <v>MGP30513101</v>
          </cell>
          <cell r="B73" t="str">
            <v>LG-WM</v>
          </cell>
          <cell r="C73">
            <v>31500</v>
          </cell>
          <cell r="D73" t="str">
            <v>LITTLE PULSATOR (HOOK) (CAV.4)</v>
          </cell>
          <cell r="E73" t="str">
            <v>LITTLE PULSATOR  (HOOK)</v>
          </cell>
          <cell r="F73" t="str">
            <v>MG</v>
          </cell>
          <cell r="G73" t="str">
            <v>PCS'.</v>
          </cell>
          <cell r="H73" t="str">
            <v>M</v>
          </cell>
          <cell r="I73">
            <v>7</v>
          </cell>
          <cell r="J73">
            <v>1</v>
          </cell>
          <cell r="K73">
            <v>514.28571428571433</v>
          </cell>
          <cell r="L73" t="str">
            <v>PP.EP540</v>
          </cell>
          <cell r="M73" t="str">
            <v>A</v>
          </cell>
          <cell r="N73">
            <v>15</v>
          </cell>
          <cell r="O73">
            <v>2.5</v>
          </cell>
          <cell r="P73">
            <v>1</v>
          </cell>
        </row>
        <row r="74">
          <cell r="A74" t="str">
            <v>MGP30513101.</v>
          </cell>
          <cell r="B74" t="str">
            <v>LG-WM</v>
          </cell>
          <cell r="D74" t="str">
            <v>LITTLE PULSATOR (HOOK) (CAV.4)</v>
          </cell>
          <cell r="E74" t="str">
            <v>LITTLE PULSATOR  (HOOK)</v>
          </cell>
          <cell r="F74" t="str">
            <v>MG</v>
          </cell>
          <cell r="G74" t="str">
            <v>PCS'.</v>
          </cell>
          <cell r="H74" t="str">
            <v>-</v>
          </cell>
          <cell r="I74">
            <v>7</v>
          </cell>
          <cell r="J74">
            <v>1</v>
          </cell>
          <cell r="K74">
            <v>514.28571428571433</v>
          </cell>
          <cell r="L74" t="str">
            <v>PPCPNV9-0694</v>
          </cell>
          <cell r="M74" t="str">
            <v>A</v>
          </cell>
          <cell r="N74">
            <v>15</v>
          </cell>
          <cell r="O74">
            <v>2.5</v>
          </cell>
          <cell r="P74">
            <v>1</v>
          </cell>
        </row>
        <row r="75">
          <cell r="A75" t="str">
            <v>MGP30513102</v>
          </cell>
          <cell r="B75" t="str">
            <v>LG-WM</v>
          </cell>
          <cell r="C75">
            <v>14100</v>
          </cell>
          <cell r="D75" t="str">
            <v>LITTLE PULSATOR (HOOK) (CAV.4)</v>
          </cell>
          <cell r="E75" t="str">
            <v>LITTLE PULSATOR  (HOOK)</v>
          </cell>
          <cell r="F75" t="str">
            <v>LG</v>
          </cell>
          <cell r="G75" t="str">
            <v>PCS'.</v>
          </cell>
          <cell r="H75" t="str">
            <v>M</v>
          </cell>
          <cell r="I75">
            <v>7</v>
          </cell>
          <cell r="J75">
            <v>1</v>
          </cell>
          <cell r="K75">
            <v>514.28571428571433</v>
          </cell>
          <cell r="L75" t="str">
            <v>PP.EP540</v>
          </cell>
          <cell r="M75" t="str">
            <v>A</v>
          </cell>
          <cell r="N75">
            <v>15</v>
          </cell>
          <cell r="O75">
            <v>2.5</v>
          </cell>
          <cell r="P75">
            <v>1</v>
          </cell>
        </row>
        <row r="76">
          <cell r="A76" t="str">
            <v>4984EY3001A</v>
          </cell>
          <cell r="B76" t="str">
            <v>LG-WM</v>
          </cell>
          <cell r="C76">
            <v>267189</v>
          </cell>
          <cell r="D76" t="str">
            <v>LITTLE PULSATOR BUSH (CAV.4)</v>
          </cell>
          <cell r="E76" t="str">
            <v>LITTLE PULSATOR BUSH</v>
          </cell>
          <cell r="F76" t="str">
            <v>NAT</v>
          </cell>
          <cell r="G76" t="str">
            <v>PCS'.</v>
          </cell>
          <cell r="H76" t="str">
            <v>-</v>
          </cell>
          <cell r="I76">
            <v>7</v>
          </cell>
          <cell r="J76">
            <v>1</v>
          </cell>
          <cell r="K76">
            <v>1150.1597444089457</v>
          </cell>
          <cell r="L76" t="str">
            <v>PP.EP540</v>
          </cell>
          <cell r="M76" t="str">
            <v>A</v>
          </cell>
          <cell r="N76">
            <v>3.5</v>
          </cell>
          <cell r="O76">
            <v>0.82499999999999996</v>
          </cell>
          <cell r="P76">
            <v>1</v>
          </cell>
        </row>
        <row r="77">
          <cell r="A77" t="str">
            <v>4984EY3001A.</v>
          </cell>
          <cell r="B77" t="str">
            <v>LG-WM</v>
          </cell>
          <cell r="C77">
            <v>267189</v>
          </cell>
          <cell r="D77" t="str">
            <v>LITTLE PULSATOR BUSH (CAV.4)</v>
          </cell>
          <cell r="E77" t="str">
            <v>LITTLE PULSATOR BUSH (NEW)</v>
          </cell>
          <cell r="F77" t="str">
            <v>NAT</v>
          </cell>
          <cell r="G77" t="str">
            <v>PCS'.</v>
          </cell>
          <cell r="H77" t="str">
            <v>-</v>
          </cell>
          <cell r="I77">
            <v>7</v>
          </cell>
          <cell r="J77">
            <v>1</v>
          </cell>
          <cell r="K77">
            <v>1150.1597444089457</v>
          </cell>
          <cell r="L77" t="str">
            <v>PP.EP540</v>
          </cell>
          <cell r="M77" t="str">
            <v>A</v>
          </cell>
          <cell r="N77">
            <v>3.5</v>
          </cell>
          <cell r="O77">
            <v>0.82499999999999996</v>
          </cell>
          <cell r="P77">
            <v>1</v>
          </cell>
        </row>
        <row r="78">
          <cell r="A78" t="str">
            <v>5248FW2093</v>
          </cell>
          <cell r="B78" t="str">
            <v>LG-WM</v>
          </cell>
          <cell r="C78">
            <v>4810</v>
          </cell>
          <cell r="D78" t="str">
            <v>NOZZLE CASE</v>
          </cell>
          <cell r="E78" t="str">
            <v>NOZZLE CASE</v>
          </cell>
          <cell r="F78" t="str">
            <v>NAT</v>
          </cell>
          <cell r="G78" t="str">
            <v>PCS'.</v>
          </cell>
          <cell r="H78" t="str">
            <v>-</v>
          </cell>
          <cell r="I78">
            <v>32</v>
          </cell>
          <cell r="J78">
            <v>2</v>
          </cell>
          <cell r="K78">
            <v>112.5</v>
          </cell>
          <cell r="L78" t="str">
            <v>PP.842J</v>
          </cell>
          <cell r="M78" t="str">
            <v>A</v>
          </cell>
          <cell r="N78">
            <v>89.2</v>
          </cell>
          <cell r="O78">
            <v>23.78</v>
          </cell>
          <cell r="P78">
            <v>3</v>
          </cell>
        </row>
        <row r="79">
          <cell r="A79" t="str">
            <v>5249FY1016B</v>
          </cell>
          <cell r="B79" t="str">
            <v>LG-WM</v>
          </cell>
          <cell r="C79">
            <v>0</v>
          </cell>
          <cell r="D79" t="str">
            <v>NOZZLE LOWER</v>
          </cell>
          <cell r="E79" t="str">
            <v>NOZZLE LOWER</v>
          </cell>
          <cell r="F79" t="str">
            <v>SG</v>
          </cell>
          <cell r="G79" t="str">
            <v>PCS'.</v>
          </cell>
          <cell r="H79" t="str">
            <v>M</v>
          </cell>
          <cell r="I79">
            <v>60</v>
          </cell>
          <cell r="J79">
            <v>2</v>
          </cell>
          <cell r="K79">
            <v>60</v>
          </cell>
          <cell r="L79" t="str">
            <v>PP.842J</v>
          </cell>
          <cell r="M79" t="str">
            <v>A</v>
          </cell>
          <cell r="N79">
            <v>172.6</v>
          </cell>
          <cell r="O79">
            <v>32.1</v>
          </cell>
          <cell r="P79">
            <v>3</v>
          </cell>
        </row>
        <row r="80">
          <cell r="A80" t="str">
            <v>5249FY1016A</v>
          </cell>
          <cell r="B80" t="str">
            <v>LG-WM</v>
          </cell>
          <cell r="C80">
            <v>6705</v>
          </cell>
          <cell r="D80" t="str">
            <v>NOZZLE LOWER</v>
          </cell>
          <cell r="E80" t="str">
            <v>NOZZLE LOWER</v>
          </cell>
          <cell r="F80" t="str">
            <v>WG</v>
          </cell>
          <cell r="G80" t="str">
            <v>PCS'.</v>
          </cell>
          <cell r="H80" t="str">
            <v>M</v>
          </cell>
          <cell r="I80">
            <v>60</v>
          </cell>
          <cell r="J80">
            <v>2</v>
          </cell>
          <cell r="K80">
            <v>60</v>
          </cell>
          <cell r="L80" t="str">
            <v>PP.842J</v>
          </cell>
          <cell r="M80" t="str">
            <v>A</v>
          </cell>
          <cell r="N80">
            <v>172.6</v>
          </cell>
          <cell r="O80">
            <v>32.1</v>
          </cell>
          <cell r="P80">
            <v>3</v>
          </cell>
        </row>
        <row r="81">
          <cell r="A81" t="str">
            <v>5248EY2001</v>
          </cell>
          <cell r="B81" t="str">
            <v>LG-WM</v>
          </cell>
          <cell r="C81">
            <v>6705</v>
          </cell>
          <cell r="D81" t="str">
            <v>NOZZLE UPPER-I</v>
          </cell>
          <cell r="E81" t="str">
            <v>NOZZLE UPPER-I</v>
          </cell>
          <cell r="F81" t="str">
            <v>NAT</v>
          </cell>
          <cell r="G81" t="str">
            <v>PCS'.</v>
          </cell>
          <cell r="H81" t="str">
            <v>-</v>
          </cell>
          <cell r="I81">
            <v>44</v>
          </cell>
          <cell r="J81">
            <v>1</v>
          </cell>
          <cell r="K81">
            <v>81.818181818181813</v>
          </cell>
          <cell r="L81" t="str">
            <v>PP.842J</v>
          </cell>
          <cell r="M81" t="str">
            <v>A</v>
          </cell>
          <cell r="N81">
            <v>57.2</v>
          </cell>
          <cell r="O81">
            <v>10.16</v>
          </cell>
          <cell r="P81">
            <v>3</v>
          </cell>
        </row>
        <row r="82">
          <cell r="A82" t="str">
            <v>5248EY3001</v>
          </cell>
          <cell r="B82" t="str">
            <v>LG-WM</v>
          </cell>
          <cell r="C82">
            <v>6705</v>
          </cell>
          <cell r="D82" t="str">
            <v>NOZZLE UPPER-O (CAV.3)</v>
          </cell>
          <cell r="E82" t="str">
            <v>NOZZLE UPPER-O</v>
          </cell>
          <cell r="F82" t="str">
            <v>NAT</v>
          </cell>
          <cell r="G82" t="str">
            <v>PCS'.</v>
          </cell>
          <cell r="H82" t="str">
            <v>-</v>
          </cell>
          <cell r="I82">
            <v>48</v>
          </cell>
          <cell r="J82">
            <v>1</v>
          </cell>
          <cell r="K82">
            <v>75</v>
          </cell>
          <cell r="L82" t="str">
            <v>PP.842J</v>
          </cell>
          <cell r="M82" t="str">
            <v>A</v>
          </cell>
          <cell r="N82">
            <v>3.48</v>
          </cell>
          <cell r="O82">
            <v>1.7</v>
          </cell>
          <cell r="P82">
            <v>3</v>
          </cell>
        </row>
        <row r="83">
          <cell r="A83" t="str">
            <v>5230FW2074A</v>
          </cell>
          <cell r="B83" t="str">
            <v>LG-WM</v>
          </cell>
          <cell r="C83">
            <v>0</v>
          </cell>
          <cell r="D83" t="str">
            <v>O.F FILTER (ONLY)</v>
          </cell>
          <cell r="E83" t="str">
            <v>O.F FILTER (ONLY)</v>
          </cell>
          <cell r="F83" t="str">
            <v>WG</v>
          </cell>
          <cell r="G83" t="str">
            <v>PCS'.</v>
          </cell>
          <cell r="H83" t="str">
            <v>M</v>
          </cell>
          <cell r="I83">
            <v>48</v>
          </cell>
          <cell r="J83">
            <v>2</v>
          </cell>
          <cell r="K83">
            <v>75</v>
          </cell>
          <cell r="L83" t="str">
            <v>PP.842J</v>
          </cell>
          <cell r="M83" t="str">
            <v>A</v>
          </cell>
          <cell r="N83">
            <v>28.6</v>
          </cell>
          <cell r="O83">
            <v>9.44</v>
          </cell>
          <cell r="P83">
            <v>4</v>
          </cell>
        </row>
        <row r="84">
          <cell r="A84" t="str">
            <v>5230FW2094B</v>
          </cell>
          <cell r="B84" t="str">
            <v>LG-WM</v>
          </cell>
          <cell r="C84">
            <v>0</v>
          </cell>
          <cell r="D84" t="str">
            <v>O.F FILTER 4.0 KG (CAV.2)</v>
          </cell>
          <cell r="E84" t="str">
            <v>O.F FILTER 4.0 KG</v>
          </cell>
          <cell r="F84" t="str">
            <v>SG</v>
          </cell>
          <cell r="G84" t="str">
            <v>PCS'.</v>
          </cell>
          <cell r="H84" t="str">
            <v>M</v>
          </cell>
          <cell r="I84">
            <v>23</v>
          </cell>
          <cell r="J84">
            <v>2</v>
          </cell>
          <cell r="K84">
            <v>156.52173913043478</v>
          </cell>
          <cell r="L84" t="str">
            <v>PP.842J</v>
          </cell>
          <cell r="M84" t="str">
            <v>A</v>
          </cell>
          <cell r="N84">
            <v>21.67</v>
          </cell>
          <cell r="O84">
            <v>3.1</v>
          </cell>
          <cell r="P84">
            <v>4</v>
          </cell>
        </row>
        <row r="85">
          <cell r="A85" t="str">
            <v>5230FW2094A</v>
          </cell>
          <cell r="B85" t="str">
            <v>LG-WM</v>
          </cell>
          <cell r="C85">
            <v>4810</v>
          </cell>
          <cell r="D85" t="str">
            <v>O.F FILTER 4.0 KG (CAV.2)</v>
          </cell>
          <cell r="E85" t="str">
            <v>O.F FILTER 4.0 KG</v>
          </cell>
          <cell r="F85" t="str">
            <v>WG</v>
          </cell>
          <cell r="G85" t="str">
            <v>PCS'.</v>
          </cell>
          <cell r="H85" t="str">
            <v>M</v>
          </cell>
          <cell r="I85">
            <v>23</v>
          </cell>
          <cell r="J85">
            <v>2</v>
          </cell>
          <cell r="K85">
            <v>156.52173913043478</v>
          </cell>
          <cell r="L85" t="str">
            <v>PP.842J</v>
          </cell>
          <cell r="M85" t="str">
            <v>A</v>
          </cell>
          <cell r="N85">
            <v>21.67</v>
          </cell>
          <cell r="O85">
            <v>3.1</v>
          </cell>
          <cell r="P85">
            <v>4</v>
          </cell>
        </row>
        <row r="86">
          <cell r="A86" t="str">
            <v>5230EY2001B</v>
          </cell>
          <cell r="B86" t="str">
            <v>LG-WM</v>
          </cell>
          <cell r="C86">
            <v>0</v>
          </cell>
          <cell r="D86" t="str">
            <v>O.F FILTER 4.2 KG (CAV.2)</v>
          </cell>
          <cell r="E86" t="str">
            <v>O.F FILTER 4.2 KG</v>
          </cell>
          <cell r="F86" t="str">
            <v>SG</v>
          </cell>
          <cell r="G86" t="str">
            <v>PCS'.</v>
          </cell>
          <cell r="H86" t="str">
            <v>M</v>
          </cell>
          <cell r="I86">
            <v>27</v>
          </cell>
          <cell r="J86">
            <v>2</v>
          </cell>
          <cell r="K86">
            <v>133.33333333333334</v>
          </cell>
          <cell r="L86" t="str">
            <v>PP.842J</v>
          </cell>
          <cell r="M86" t="str">
            <v>A</v>
          </cell>
          <cell r="N86">
            <v>17.96</v>
          </cell>
          <cell r="O86">
            <v>1.7</v>
          </cell>
          <cell r="P86">
            <v>4</v>
          </cell>
        </row>
        <row r="87">
          <cell r="A87" t="str">
            <v>5230EY2001A</v>
          </cell>
          <cell r="B87" t="str">
            <v>LG-WM</v>
          </cell>
          <cell r="C87">
            <v>3000</v>
          </cell>
          <cell r="D87" t="str">
            <v>O.F FILTER 4.2 KG (CAV.2)</v>
          </cell>
          <cell r="E87" t="str">
            <v>O.F FILTER 4.2 KG</v>
          </cell>
          <cell r="F87" t="str">
            <v>WG</v>
          </cell>
          <cell r="G87" t="str">
            <v>PCS'.</v>
          </cell>
          <cell r="H87" t="str">
            <v>M</v>
          </cell>
          <cell r="I87">
            <v>27</v>
          </cell>
          <cell r="J87">
            <v>2</v>
          </cell>
          <cell r="K87">
            <v>133.33333333333334</v>
          </cell>
          <cell r="L87" t="str">
            <v>PP.842J</v>
          </cell>
          <cell r="M87" t="str">
            <v>A</v>
          </cell>
          <cell r="N87">
            <v>17.96</v>
          </cell>
          <cell r="O87">
            <v>1.7</v>
          </cell>
          <cell r="P87">
            <v>4</v>
          </cell>
        </row>
        <row r="88">
          <cell r="A88" t="str">
            <v>4560FW2088B</v>
          </cell>
          <cell r="B88" t="str">
            <v>LG-WM</v>
          </cell>
          <cell r="C88">
            <v>0</v>
          </cell>
          <cell r="D88" t="str">
            <v>P. PULLEY 2.5 KG</v>
          </cell>
          <cell r="E88" t="str">
            <v>P. PULLEY 2.5 KG</v>
          </cell>
          <cell r="F88" t="str">
            <v>NAT</v>
          </cell>
          <cell r="G88" t="str">
            <v>PCS'.</v>
          </cell>
          <cell r="H88" t="str">
            <v>-</v>
          </cell>
          <cell r="I88">
            <v>40</v>
          </cell>
          <cell r="J88">
            <v>1.5</v>
          </cell>
          <cell r="K88">
            <v>90</v>
          </cell>
          <cell r="L88" t="str">
            <v>LV70</v>
          </cell>
          <cell r="M88" t="str">
            <v>A</v>
          </cell>
          <cell r="N88">
            <v>78</v>
          </cell>
          <cell r="O88">
            <v>5</v>
          </cell>
          <cell r="P88">
            <v>3</v>
          </cell>
        </row>
        <row r="89">
          <cell r="A89" t="str">
            <v>4560FW1056B</v>
          </cell>
          <cell r="B89" t="str">
            <v>LG-WM</v>
          </cell>
          <cell r="C89">
            <v>45570</v>
          </cell>
          <cell r="D89" t="str">
            <v>P. PULLEY 4.0 KG</v>
          </cell>
          <cell r="E89" t="str">
            <v>P. PULLEY 4.0 KG</v>
          </cell>
          <cell r="F89" t="str">
            <v>NAT</v>
          </cell>
          <cell r="G89" t="str">
            <v>PCS'.</v>
          </cell>
          <cell r="H89" t="str">
            <v>-</v>
          </cell>
          <cell r="I89">
            <v>29</v>
          </cell>
          <cell r="J89">
            <v>1.5</v>
          </cell>
          <cell r="K89">
            <v>124.13793103448276</v>
          </cell>
          <cell r="L89" t="str">
            <v>LV70</v>
          </cell>
          <cell r="M89" t="str">
            <v>A</v>
          </cell>
          <cell r="N89">
            <v>73</v>
          </cell>
          <cell r="O89">
            <v>11</v>
          </cell>
          <cell r="P89">
            <v>3</v>
          </cell>
        </row>
        <row r="90">
          <cell r="A90" t="str">
            <v>3720EY0006-LG</v>
          </cell>
          <cell r="B90" t="str">
            <v>LG-WM</v>
          </cell>
          <cell r="C90">
            <v>248</v>
          </cell>
          <cell r="D90" t="str">
            <v>PANEL 10.2 KG (HIGH)</v>
          </cell>
          <cell r="E90" t="str">
            <v>PANEL 10.2 KG (HIGH)</v>
          </cell>
          <cell r="F90" t="str">
            <v>LG</v>
          </cell>
          <cell r="G90" t="str">
            <v>PCS'.</v>
          </cell>
          <cell r="H90" t="str">
            <v>-</v>
          </cell>
          <cell r="I90">
            <v>72</v>
          </cell>
          <cell r="J90">
            <v>2</v>
          </cell>
          <cell r="K90">
            <v>50</v>
          </cell>
          <cell r="L90" t="str">
            <v>ABS.8B31W</v>
          </cell>
          <cell r="M90" t="str">
            <v>B</v>
          </cell>
          <cell r="N90">
            <v>790</v>
          </cell>
          <cell r="O90">
            <v>136</v>
          </cell>
          <cell r="P90">
            <v>12</v>
          </cell>
        </row>
        <row r="91">
          <cell r="A91" t="str">
            <v>3720EY0006-OW</v>
          </cell>
          <cell r="B91" t="str">
            <v>LG-WM</v>
          </cell>
          <cell r="C91">
            <v>124</v>
          </cell>
          <cell r="D91" t="str">
            <v>PANEL 10.2 KG (HIGH)</v>
          </cell>
          <cell r="E91" t="str">
            <v>PANEL 10.2 KG (HIGH)</v>
          </cell>
          <cell r="F91" t="str">
            <v>OW</v>
          </cell>
          <cell r="G91" t="str">
            <v>PCS'.</v>
          </cell>
          <cell r="H91" t="str">
            <v>-</v>
          </cell>
          <cell r="I91">
            <v>72</v>
          </cell>
          <cell r="J91">
            <v>2</v>
          </cell>
          <cell r="K91">
            <v>50</v>
          </cell>
          <cell r="L91" t="str">
            <v>ABS.6B27W</v>
          </cell>
          <cell r="M91" t="str">
            <v>B</v>
          </cell>
          <cell r="N91">
            <v>836</v>
          </cell>
          <cell r="O91">
            <v>141</v>
          </cell>
          <cell r="P91">
            <v>12</v>
          </cell>
        </row>
        <row r="92">
          <cell r="A92" t="str">
            <v>3720EY0006-SB</v>
          </cell>
          <cell r="B92" t="str">
            <v>LG-WM</v>
          </cell>
          <cell r="C92">
            <v>0</v>
          </cell>
          <cell r="D92" t="str">
            <v>PANEL 10.2 KG (HIGH)</v>
          </cell>
          <cell r="E92" t="str">
            <v>PANEL 10.2 KG (HIGH)</v>
          </cell>
          <cell r="F92" t="str">
            <v>SB</v>
          </cell>
          <cell r="G92" t="str">
            <v>PCS'.</v>
          </cell>
          <cell r="H92" t="str">
            <v>-</v>
          </cell>
          <cell r="I92">
            <v>72</v>
          </cell>
          <cell r="J92">
            <v>2</v>
          </cell>
          <cell r="K92">
            <v>50</v>
          </cell>
          <cell r="L92" t="str">
            <v>ABS.2A1037</v>
          </cell>
          <cell r="M92" t="str">
            <v>B</v>
          </cell>
          <cell r="N92">
            <v>790</v>
          </cell>
          <cell r="O92">
            <v>136</v>
          </cell>
          <cell r="P92">
            <v>12</v>
          </cell>
        </row>
        <row r="93">
          <cell r="A93" t="str">
            <v>3720EY0005-LG</v>
          </cell>
          <cell r="B93" t="str">
            <v>LG-WM</v>
          </cell>
          <cell r="C93">
            <v>372</v>
          </cell>
          <cell r="D93" t="str">
            <v>PANEL 10.2 KG (LOW)</v>
          </cell>
          <cell r="E93" t="str">
            <v>PANEL 10.2 KG (LOW)</v>
          </cell>
          <cell r="F93" t="str">
            <v>LG</v>
          </cell>
          <cell r="G93" t="str">
            <v>PCS'.</v>
          </cell>
          <cell r="H93" t="str">
            <v>-</v>
          </cell>
          <cell r="I93">
            <v>72</v>
          </cell>
          <cell r="J93">
            <v>2</v>
          </cell>
          <cell r="K93">
            <v>50</v>
          </cell>
          <cell r="L93" t="str">
            <v>ABS.8B31W</v>
          </cell>
          <cell r="M93" t="str">
            <v>B</v>
          </cell>
          <cell r="N93">
            <v>806</v>
          </cell>
          <cell r="O93">
            <v>137</v>
          </cell>
          <cell r="P93">
            <v>12</v>
          </cell>
        </row>
        <row r="94">
          <cell r="A94" t="str">
            <v>3720EY0005-OW</v>
          </cell>
          <cell r="B94" t="str">
            <v>LG-WM</v>
          </cell>
          <cell r="C94">
            <v>1828</v>
          </cell>
          <cell r="D94" t="str">
            <v>PANEL 10.2 KG (LOW)</v>
          </cell>
          <cell r="E94" t="str">
            <v>PANEL 10.2 KG (LOW)</v>
          </cell>
          <cell r="F94" t="str">
            <v>OW</v>
          </cell>
          <cell r="G94" t="str">
            <v>PCS'.</v>
          </cell>
          <cell r="H94" t="str">
            <v>-</v>
          </cell>
          <cell r="I94">
            <v>72</v>
          </cell>
          <cell r="J94">
            <v>2</v>
          </cell>
          <cell r="K94">
            <v>50</v>
          </cell>
          <cell r="L94" t="str">
            <v>ABS.6B27W</v>
          </cell>
          <cell r="M94" t="str">
            <v>B</v>
          </cell>
          <cell r="N94">
            <v>836</v>
          </cell>
          <cell r="O94">
            <v>142</v>
          </cell>
          <cell r="P94">
            <v>12</v>
          </cell>
        </row>
        <row r="95">
          <cell r="A95" t="str">
            <v>3720EY0005-PB</v>
          </cell>
          <cell r="B95" t="str">
            <v>LG-WM</v>
          </cell>
          <cell r="C95">
            <v>0</v>
          </cell>
          <cell r="D95" t="str">
            <v>PANEL 10.2 KG (LOW)</v>
          </cell>
          <cell r="E95" t="str">
            <v>PANEL 10.2 KG (LOW)</v>
          </cell>
          <cell r="F95" t="str">
            <v>PB</v>
          </cell>
          <cell r="G95" t="str">
            <v>PCS'.</v>
          </cell>
          <cell r="H95" t="str">
            <v>-</v>
          </cell>
          <cell r="I95">
            <v>72</v>
          </cell>
          <cell r="J95">
            <v>2</v>
          </cell>
          <cell r="K95">
            <v>50</v>
          </cell>
          <cell r="L95" t="str">
            <v>ABS.3A48W</v>
          </cell>
          <cell r="M95" t="str">
            <v>B</v>
          </cell>
          <cell r="N95">
            <v>806</v>
          </cell>
          <cell r="O95">
            <v>137</v>
          </cell>
          <cell r="P95">
            <v>12</v>
          </cell>
        </row>
        <row r="96">
          <cell r="A96" t="str">
            <v>3720EY0005-SB</v>
          </cell>
          <cell r="B96" t="str">
            <v>LG-WM</v>
          </cell>
          <cell r="C96">
            <v>620</v>
          </cell>
          <cell r="D96" t="str">
            <v>PANEL 10.2 KG (LOW)</v>
          </cell>
          <cell r="E96" t="str">
            <v>PANEL 10.2 KG (LOW)</v>
          </cell>
          <cell r="F96" t="str">
            <v>SB</v>
          </cell>
          <cell r="G96" t="str">
            <v>PCS'.</v>
          </cell>
          <cell r="H96" t="str">
            <v>-</v>
          </cell>
          <cell r="I96">
            <v>72</v>
          </cell>
          <cell r="J96">
            <v>2</v>
          </cell>
          <cell r="K96">
            <v>50</v>
          </cell>
          <cell r="L96" t="str">
            <v>ABS.2A1037</v>
          </cell>
          <cell r="M96" t="str">
            <v>B</v>
          </cell>
          <cell r="N96">
            <v>806</v>
          </cell>
          <cell r="O96">
            <v>137</v>
          </cell>
          <cell r="P96">
            <v>12</v>
          </cell>
        </row>
        <row r="97">
          <cell r="A97" t="str">
            <v>3720EY0004-LG</v>
          </cell>
          <cell r="B97" t="str">
            <v>LG-WM</v>
          </cell>
          <cell r="C97">
            <v>0</v>
          </cell>
          <cell r="D97" t="str">
            <v>PANEL 6.0 KG</v>
          </cell>
          <cell r="E97" t="str">
            <v>PANEL 6.0 KG + W. INLET 6 KG</v>
          </cell>
          <cell r="F97" t="str">
            <v>LG</v>
          </cell>
          <cell r="G97" t="str">
            <v>PCS'.</v>
          </cell>
          <cell r="H97" t="str">
            <v>-</v>
          </cell>
          <cell r="I97">
            <v>100</v>
          </cell>
          <cell r="J97">
            <v>3</v>
          </cell>
          <cell r="K97">
            <v>36</v>
          </cell>
          <cell r="L97" t="str">
            <v>ABS.8B31W</v>
          </cell>
          <cell r="M97" t="str">
            <v>B</v>
          </cell>
          <cell r="N97">
            <v>831</v>
          </cell>
          <cell r="O97">
            <v>181</v>
          </cell>
          <cell r="P97">
            <v>12</v>
          </cell>
        </row>
        <row r="98">
          <cell r="A98" t="str">
            <v>3720EY0004-OW</v>
          </cell>
          <cell r="B98" t="str">
            <v>LG-WM</v>
          </cell>
          <cell r="C98">
            <v>0</v>
          </cell>
          <cell r="D98" t="str">
            <v>PANEL 6.0 KG</v>
          </cell>
          <cell r="E98" t="str">
            <v>PANEL 6.0 KG + W. INLET 6 KG</v>
          </cell>
          <cell r="F98" t="str">
            <v>OW</v>
          </cell>
          <cell r="G98" t="str">
            <v>PCS'.</v>
          </cell>
          <cell r="H98" t="str">
            <v>-</v>
          </cell>
          <cell r="I98">
            <v>100</v>
          </cell>
          <cell r="J98">
            <v>3</v>
          </cell>
          <cell r="K98">
            <v>36</v>
          </cell>
          <cell r="L98" t="str">
            <v>ABS.6B27W</v>
          </cell>
          <cell r="M98" t="str">
            <v>B</v>
          </cell>
          <cell r="N98">
            <v>844</v>
          </cell>
          <cell r="O98">
            <v>187</v>
          </cell>
          <cell r="P98">
            <v>12</v>
          </cell>
        </row>
        <row r="99">
          <cell r="A99" t="str">
            <v>3720EY0004-PB</v>
          </cell>
          <cell r="B99" t="str">
            <v>LG-WM</v>
          </cell>
          <cell r="C99">
            <v>0</v>
          </cell>
          <cell r="D99" t="str">
            <v>PANEL 6.0 KG</v>
          </cell>
          <cell r="E99" t="str">
            <v>PANEL 6.0 KG + W. INLET 6 KG</v>
          </cell>
          <cell r="F99" t="str">
            <v>PB</v>
          </cell>
          <cell r="G99" t="str">
            <v>PCS'.</v>
          </cell>
          <cell r="H99" t="str">
            <v>-</v>
          </cell>
          <cell r="I99">
            <v>100</v>
          </cell>
          <cell r="J99">
            <v>3</v>
          </cell>
          <cell r="K99">
            <v>36</v>
          </cell>
          <cell r="L99" t="str">
            <v>ABS.3A48W</v>
          </cell>
          <cell r="M99" t="str">
            <v>B</v>
          </cell>
          <cell r="N99">
            <v>831</v>
          </cell>
          <cell r="O99">
            <v>181</v>
          </cell>
          <cell r="P99">
            <v>12</v>
          </cell>
        </row>
        <row r="100">
          <cell r="A100" t="str">
            <v>3720FY0001-LG</v>
          </cell>
          <cell r="B100" t="str">
            <v>LG-WM</v>
          </cell>
          <cell r="C100">
            <v>0</v>
          </cell>
          <cell r="D100" t="str">
            <v>PANEL 7.0 KG</v>
          </cell>
          <cell r="E100" t="str">
            <v>PANEL 7.0 KG</v>
          </cell>
          <cell r="F100" t="str">
            <v>LG</v>
          </cell>
          <cell r="G100" t="str">
            <v>PCS'.</v>
          </cell>
          <cell r="H100" t="str">
            <v>-</v>
          </cell>
          <cell r="I100">
            <v>85</v>
          </cell>
          <cell r="J100">
            <v>3</v>
          </cell>
          <cell r="K100">
            <v>42.352941176470587</v>
          </cell>
          <cell r="L100" t="str">
            <v>ABS.8B31W</v>
          </cell>
          <cell r="M100" t="str">
            <v>B</v>
          </cell>
          <cell r="N100">
            <v>577</v>
          </cell>
          <cell r="O100">
            <v>133</v>
          </cell>
          <cell r="P100">
            <v>12</v>
          </cell>
        </row>
        <row r="101">
          <cell r="A101" t="str">
            <v>3720FY0001-OW</v>
          </cell>
          <cell r="B101" t="str">
            <v>LG-WM</v>
          </cell>
          <cell r="C101">
            <v>0</v>
          </cell>
          <cell r="D101" t="str">
            <v>PANEL 7.0 KG</v>
          </cell>
          <cell r="E101" t="str">
            <v>PANEL 7.0 KG</v>
          </cell>
          <cell r="F101" t="str">
            <v>OW</v>
          </cell>
          <cell r="G101" t="str">
            <v>PCS'.</v>
          </cell>
          <cell r="H101" t="str">
            <v>-</v>
          </cell>
          <cell r="I101">
            <v>85</v>
          </cell>
          <cell r="J101">
            <v>3</v>
          </cell>
          <cell r="K101">
            <v>42.352941176470587</v>
          </cell>
          <cell r="L101" t="str">
            <v>ABS.6B27W</v>
          </cell>
          <cell r="M101" t="str">
            <v>B</v>
          </cell>
          <cell r="N101">
            <v>593</v>
          </cell>
          <cell r="O101">
            <v>137</v>
          </cell>
          <cell r="P101">
            <v>12</v>
          </cell>
        </row>
        <row r="102">
          <cell r="A102" t="str">
            <v>3720FY0001-PB</v>
          </cell>
          <cell r="B102" t="str">
            <v>LG-WM</v>
          </cell>
          <cell r="C102">
            <v>0</v>
          </cell>
          <cell r="D102" t="str">
            <v>PANEL 7.0 KG</v>
          </cell>
          <cell r="E102" t="str">
            <v>PANEL 7.0 KG</v>
          </cell>
          <cell r="F102" t="str">
            <v>PB</v>
          </cell>
          <cell r="G102" t="str">
            <v>PCS'.</v>
          </cell>
          <cell r="H102" t="str">
            <v>-</v>
          </cell>
          <cell r="I102">
            <v>85</v>
          </cell>
          <cell r="J102">
            <v>3</v>
          </cell>
          <cell r="K102">
            <v>42.352941176470587</v>
          </cell>
          <cell r="L102" t="str">
            <v>ABS.3A48W</v>
          </cell>
          <cell r="M102" t="str">
            <v>B</v>
          </cell>
          <cell r="N102">
            <v>577</v>
          </cell>
          <cell r="O102">
            <v>133</v>
          </cell>
          <cell r="P102">
            <v>12</v>
          </cell>
        </row>
        <row r="103">
          <cell r="A103" t="str">
            <v>3720EY0001-SB</v>
          </cell>
          <cell r="B103" t="str">
            <v>LG-WM</v>
          </cell>
          <cell r="C103">
            <v>0</v>
          </cell>
          <cell r="D103" t="str">
            <v>PANEL 8.0 KG</v>
          </cell>
          <cell r="E103" t="str">
            <v>PANEL 8.0 KG + W. INLET 8 KG</v>
          </cell>
          <cell r="F103" t="str">
            <v>SB</v>
          </cell>
          <cell r="G103" t="str">
            <v>PCS'.</v>
          </cell>
          <cell r="H103" t="str">
            <v>-</v>
          </cell>
          <cell r="I103">
            <v>110</v>
          </cell>
          <cell r="J103">
            <v>2</v>
          </cell>
          <cell r="K103">
            <v>32.727272727272727</v>
          </cell>
          <cell r="L103" t="str">
            <v>ABS.2A1037</v>
          </cell>
          <cell r="M103" t="str">
            <v>B</v>
          </cell>
          <cell r="N103">
            <v>706</v>
          </cell>
          <cell r="O103">
            <v>87</v>
          </cell>
          <cell r="P103">
            <v>12</v>
          </cell>
        </row>
        <row r="104">
          <cell r="A104" t="str">
            <v>3720EY0001-LG</v>
          </cell>
          <cell r="B104" t="str">
            <v>LG-WM</v>
          </cell>
          <cell r="C104">
            <v>42</v>
          </cell>
          <cell r="D104" t="str">
            <v>PANEL 8.0 KG</v>
          </cell>
          <cell r="E104" t="str">
            <v>PANEL 8.0 KG + W. INLET 8 KG</v>
          </cell>
          <cell r="F104" t="str">
            <v>LG</v>
          </cell>
          <cell r="G104" t="str">
            <v>PCS'.</v>
          </cell>
          <cell r="H104" t="str">
            <v>-</v>
          </cell>
          <cell r="I104">
            <v>110</v>
          </cell>
          <cell r="J104">
            <v>2</v>
          </cell>
          <cell r="K104">
            <v>32.727272727272727</v>
          </cell>
          <cell r="L104" t="str">
            <v>ABS.8B31W</v>
          </cell>
          <cell r="M104" t="str">
            <v>B</v>
          </cell>
          <cell r="N104">
            <v>706</v>
          </cell>
          <cell r="O104">
            <v>87</v>
          </cell>
          <cell r="P104">
            <v>12</v>
          </cell>
        </row>
        <row r="105">
          <cell r="A105" t="str">
            <v>3720EY0001-OW</v>
          </cell>
          <cell r="B105" t="str">
            <v>LG-WM</v>
          </cell>
          <cell r="C105">
            <v>260</v>
          </cell>
          <cell r="D105" t="str">
            <v>PANEL 8.0 KG</v>
          </cell>
          <cell r="E105" t="str">
            <v>PANEL 8.0 KG + W. INLET 8 KG</v>
          </cell>
          <cell r="F105" t="str">
            <v>OW</v>
          </cell>
          <cell r="G105" t="str">
            <v>PCS'.</v>
          </cell>
          <cell r="H105" t="str">
            <v>-</v>
          </cell>
          <cell r="I105">
            <v>110</v>
          </cell>
          <cell r="J105">
            <v>2</v>
          </cell>
          <cell r="K105">
            <v>32.727272727272727</v>
          </cell>
          <cell r="L105" t="str">
            <v>ABS.6B27W</v>
          </cell>
          <cell r="M105" t="str">
            <v>B</v>
          </cell>
          <cell r="N105">
            <v>730</v>
          </cell>
          <cell r="O105">
            <v>93</v>
          </cell>
          <cell r="P105">
            <v>12</v>
          </cell>
        </row>
        <row r="106">
          <cell r="A106" t="str">
            <v>3720EY0001-PB</v>
          </cell>
          <cell r="B106" t="str">
            <v>LG-WM</v>
          </cell>
          <cell r="C106">
            <v>0</v>
          </cell>
          <cell r="D106" t="str">
            <v>PANEL 8.0 KG</v>
          </cell>
          <cell r="E106" t="str">
            <v>PANEL 8.0 KG + W. INLET 8 KG</v>
          </cell>
          <cell r="F106" t="str">
            <v>PB</v>
          </cell>
          <cell r="G106" t="str">
            <v>PCS'.</v>
          </cell>
          <cell r="H106" t="str">
            <v>-</v>
          </cell>
          <cell r="I106">
            <v>110</v>
          </cell>
          <cell r="J106">
            <v>2</v>
          </cell>
          <cell r="K106">
            <v>32.727272727272727</v>
          </cell>
          <cell r="L106" t="str">
            <v>ABS.3A48W</v>
          </cell>
          <cell r="M106" t="str">
            <v>B</v>
          </cell>
          <cell r="N106">
            <v>706</v>
          </cell>
          <cell r="O106">
            <v>87</v>
          </cell>
          <cell r="P106">
            <v>12</v>
          </cell>
        </row>
        <row r="107">
          <cell r="A107" t="str">
            <v>3806EY0001-CB</v>
          </cell>
          <cell r="B107" t="str">
            <v>LG-WM</v>
          </cell>
          <cell r="C107">
            <v>248</v>
          </cell>
          <cell r="D107" t="str">
            <v>PANEL DECO  (HIGH) 10.2 KG</v>
          </cell>
          <cell r="E107" t="str">
            <v>PANEL DECO (HIGH) 10.2 KG</v>
          </cell>
          <cell r="F107" t="str">
            <v>CB</v>
          </cell>
          <cell r="G107" t="str">
            <v>PCS'.</v>
          </cell>
          <cell r="H107" t="str">
            <v>-</v>
          </cell>
          <cell r="I107">
            <v>72</v>
          </cell>
          <cell r="J107">
            <v>1</v>
          </cell>
          <cell r="K107">
            <v>50</v>
          </cell>
          <cell r="L107" t="str">
            <v>ABS.2A8320</v>
          </cell>
          <cell r="M107" t="str">
            <v>D</v>
          </cell>
          <cell r="N107">
            <v>290</v>
          </cell>
          <cell r="O107">
            <v>62</v>
          </cell>
          <cell r="P107">
            <v>10</v>
          </cell>
        </row>
        <row r="108">
          <cell r="A108" t="str">
            <v>3806EY0001-EG</v>
          </cell>
          <cell r="B108" t="str">
            <v>LG-WM</v>
          </cell>
          <cell r="C108">
            <v>0</v>
          </cell>
          <cell r="D108" t="str">
            <v>PANEL DECO  (HIGH) 10.2 KG</v>
          </cell>
          <cell r="E108" t="str">
            <v>PANEL DECO (HIGH) 10.2 KG</v>
          </cell>
          <cell r="F108" t="str">
            <v>EG</v>
          </cell>
          <cell r="G108" t="str">
            <v>PCS'.</v>
          </cell>
          <cell r="H108" t="str">
            <v>-</v>
          </cell>
          <cell r="I108">
            <v>72</v>
          </cell>
          <cell r="J108">
            <v>1</v>
          </cell>
          <cell r="K108">
            <v>50</v>
          </cell>
          <cell r="L108" t="str">
            <v>ABS.7A8232</v>
          </cell>
          <cell r="M108" t="str">
            <v>D</v>
          </cell>
          <cell r="N108">
            <v>290</v>
          </cell>
          <cell r="O108">
            <v>62</v>
          </cell>
          <cell r="P108">
            <v>10</v>
          </cell>
        </row>
        <row r="109">
          <cell r="A109" t="str">
            <v>3806EY0001-SL</v>
          </cell>
          <cell r="B109" t="str">
            <v>LG-WM</v>
          </cell>
          <cell r="C109">
            <v>124</v>
          </cell>
          <cell r="D109" t="str">
            <v>PANEL DECO  (HIGH) 10.2 KG</v>
          </cell>
          <cell r="E109" t="str">
            <v>PANEL DECO (HIGH) 10.2 KG</v>
          </cell>
          <cell r="F109" t="str">
            <v>SL</v>
          </cell>
          <cell r="G109" t="str">
            <v>PCS'.</v>
          </cell>
          <cell r="H109" t="str">
            <v>-</v>
          </cell>
          <cell r="I109">
            <v>72</v>
          </cell>
          <cell r="J109">
            <v>1</v>
          </cell>
          <cell r="K109">
            <v>50</v>
          </cell>
          <cell r="L109" t="str">
            <v>ABS.9A8269</v>
          </cell>
          <cell r="M109" t="str">
            <v>D</v>
          </cell>
          <cell r="N109">
            <v>290</v>
          </cell>
          <cell r="O109">
            <v>62</v>
          </cell>
          <cell r="P109">
            <v>10</v>
          </cell>
        </row>
        <row r="110">
          <cell r="A110" t="str">
            <v>3806EY0001-GY</v>
          </cell>
          <cell r="B110" t="str">
            <v>LG-WM</v>
          </cell>
          <cell r="C110">
            <v>0</v>
          </cell>
          <cell r="D110" t="str">
            <v>PANEL DECO  (HIGH) 10.2 KG</v>
          </cell>
          <cell r="E110" t="str">
            <v>PANEL DECO (HIGH) 10.2 KG</v>
          </cell>
          <cell r="F110" t="str">
            <v>GY</v>
          </cell>
          <cell r="G110" t="str">
            <v>PCS'.</v>
          </cell>
          <cell r="H110" t="str">
            <v>-</v>
          </cell>
          <cell r="I110">
            <v>72</v>
          </cell>
          <cell r="J110">
            <v>1</v>
          </cell>
          <cell r="K110">
            <v>50</v>
          </cell>
          <cell r="L110" t="str">
            <v>ABS.9A1078</v>
          </cell>
          <cell r="M110" t="str">
            <v>E</v>
          </cell>
          <cell r="N110">
            <v>290</v>
          </cell>
          <cell r="O110">
            <v>62</v>
          </cell>
          <cell r="P110">
            <v>10</v>
          </cell>
        </row>
        <row r="111">
          <cell r="A111" t="str">
            <v>3806EY0001-BL</v>
          </cell>
          <cell r="B111" t="str">
            <v>LG-WM</v>
          </cell>
          <cell r="C111">
            <v>0</v>
          </cell>
          <cell r="D111" t="str">
            <v>PANEL DECO  (HIGH) 10.2 KG</v>
          </cell>
          <cell r="E111" t="str">
            <v>PANEL DECO (HIGH) 10.2 KG</v>
          </cell>
          <cell r="F111" t="str">
            <v>BL</v>
          </cell>
          <cell r="G111" t="str">
            <v>PCS'.</v>
          </cell>
          <cell r="H111" t="str">
            <v>-</v>
          </cell>
          <cell r="I111">
            <v>72</v>
          </cell>
          <cell r="J111">
            <v>1</v>
          </cell>
          <cell r="K111">
            <v>50</v>
          </cell>
          <cell r="L111" t="str">
            <v>ABS.1A65W</v>
          </cell>
          <cell r="M111" t="str">
            <v>E</v>
          </cell>
          <cell r="N111">
            <v>290</v>
          </cell>
          <cell r="O111">
            <v>62</v>
          </cell>
          <cell r="P111">
            <v>10</v>
          </cell>
        </row>
        <row r="112">
          <cell r="A112" t="str">
            <v>3806EY0001-GR</v>
          </cell>
          <cell r="B112" t="str">
            <v>LG-WM</v>
          </cell>
          <cell r="C112">
            <v>0</v>
          </cell>
          <cell r="D112" t="str">
            <v>PANEL DECO  (HIGH) 10.2 KG</v>
          </cell>
          <cell r="E112" t="str">
            <v>PANEL DECO (HIGH) 10.2 KG</v>
          </cell>
          <cell r="F112" t="str">
            <v>GR</v>
          </cell>
          <cell r="G112" t="str">
            <v>PCS'.</v>
          </cell>
          <cell r="H112" t="str">
            <v>-</v>
          </cell>
          <cell r="I112">
            <v>72</v>
          </cell>
          <cell r="J112">
            <v>1</v>
          </cell>
          <cell r="K112">
            <v>50</v>
          </cell>
          <cell r="L112" t="str">
            <v>ABS.2A38W</v>
          </cell>
          <cell r="M112" t="str">
            <v>E</v>
          </cell>
          <cell r="N112">
            <v>280</v>
          </cell>
          <cell r="O112">
            <v>54</v>
          </cell>
          <cell r="P112">
            <v>10</v>
          </cell>
        </row>
        <row r="113">
          <cell r="A113" t="str">
            <v>3806EY0002-CB</v>
          </cell>
          <cell r="B113" t="str">
            <v>LG-WM</v>
          </cell>
          <cell r="C113">
            <v>248</v>
          </cell>
          <cell r="D113" t="str">
            <v>PANEL DECO (LOW) 10.2 KG</v>
          </cell>
          <cell r="E113" t="str">
            <v>PANEL DECO (LOW) 10.2 KG</v>
          </cell>
          <cell r="F113" t="str">
            <v>CB</v>
          </cell>
          <cell r="G113" t="str">
            <v>PCS'.</v>
          </cell>
          <cell r="H113" t="str">
            <v>-</v>
          </cell>
          <cell r="I113">
            <v>72</v>
          </cell>
          <cell r="J113">
            <v>1</v>
          </cell>
          <cell r="K113">
            <v>50</v>
          </cell>
          <cell r="L113" t="str">
            <v>ABS.2A8320-A11/1</v>
          </cell>
          <cell r="M113" t="str">
            <v>D</v>
          </cell>
          <cell r="N113">
            <v>290</v>
          </cell>
          <cell r="O113">
            <v>62</v>
          </cell>
          <cell r="P113">
            <v>10</v>
          </cell>
        </row>
        <row r="114">
          <cell r="A114" t="str">
            <v>3806EY0002-EG</v>
          </cell>
          <cell r="B114" t="str">
            <v>LG-WM</v>
          </cell>
          <cell r="C114">
            <v>0</v>
          </cell>
          <cell r="D114" t="str">
            <v>PANEL DECO (LOW) 10.2 KG</v>
          </cell>
          <cell r="E114" t="str">
            <v>PANEL DECO (LOW) 10.2 KG</v>
          </cell>
          <cell r="F114" t="str">
            <v>EG</v>
          </cell>
          <cell r="G114" t="str">
            <v>PCS'.</v>
          </cell>
          <cell r="H114" t="str">
            <v>-</v>
          </cell>
          <cell r="I114">
            <v>72</v>
          </cell>
          <cell r="J114">
            <v>1</v>
          </cell>
          <cell r="K114">
            <v>50</v>
          </cell>
          <cell r="L114" t="str">
            <v>ABS.7A8232-A11/1</v>
          </cell>
          <cell r="M114" t="str">
            <v>D</v>
          </cell>
          <cell r="N114">
            <v>290</v>
          </cell>
          <cell r="O114">
            <v>62</v>
          </cell>
          <cell r="P114">
            <v>10</v>
          </cell>
        </row>
        <row r="115">
          <cell r="A115" t="str">
            <v>3806EY0002-OW</v>
          </cell>
          <cell r="B115" t="str">
            <v>LG-WM</v>
          </cell>
          <cell r="C115">
            <v>0</v>
          </cell>
          <cell r="D115" t="str">
            <v>PANEL DECO (LOW) 10.2 KG</v>
          </cell>
          <cell r="E115" t="str">
            <v>PANEL DECO (LOW) 10.2 KG</v>
          </cell>
          <cell r="F115" t="str">
            <v>OW</v>
          </cell>
          <cell r="G115" t="str">
            <v>PCS'.</v>
          </cell>
          <cell r="H115" t="str">
            <v>-</v>
          </cell>
          <cell r="I115">
            <v>72</v>
          </cell>
          <cell r="J115">
            <v>1</v>
          </cell>
          <cell r="K115">
            <v>50</v>
          </cell>
          <cell r="L115" t="str">
            <v>ABS.6B27W</v>
          </cell>
          <cell r="M115" t="str">
            <v>E</v>
          </cell>
          <cell r="N115">
            <v>288</v>
          </cell>
          <cell r="O115">
            <v>62</v>
          </cell>
          <cell r="P115">
            <v>10</v>
          </cell>
        </row>
        <row r="116">
          <cell r="A116" t="str">
            <v>3806EY0002-SL</v>
          </cell>
          <cell r="B116" t="str">
            <v>LG-WM</v>
          </cell>
          <cell r="C116">
            <v>1084</v>
          </cell>
          <cell r="D116" t="str">
            <v>PANEL DECO (LOW) 10.2 KG</v>
          </cell>
          <cell r="E116" t="str">
            <v>PANEL DECO (LOW) 10.2 KG</v>
          </cell>
          <cell r="F116" t="str">
            <v>SL</v>
          </cell>
          <cell r="G116" t="str">
            <v>PCS'.</v>
          </cell>
          <cell r="H116" t="str">
            <v>-</v>
          </cell>
          <cell r="I116">
            <v>72</v>
          </cell>
          <cell r="J116">
            <v>1</v>
          </cell>
          <cell r="K116">
            <v>50</v>
          </cell>
          <cell r="L116" t="str">
            <v>ABS.9A8269-A11/1</v>
          </cell>
          <cell r="M116" t="str">
            <v>D</v>
          </cell>
          <cell r="N116">
            <v>290</v>
          </cell>
          <cell r="O116">
            <v>62</v>
          </cell>
          <cell r="P116">
            <v>10</v>
          </cell>
        </row>
        <row r="117">
          <cell r="A117" t="str">
            <v>3806EY0002-GY</v>
          </cell>
          <cell r="B117" t="str">
            <v>LG-WM</v>
          </cell>
          <cell r="C117">
            <v>1488</v>
          </cell>
          <cell r="D117" t="str">
            <v>PANEL DECO (LOW) 10.2 KG</v>
          </cell>
          <cell r="E117" t="str">
            <v>PANEL DECO (LOW) 10.2 KG</v>
          </cell>
          <cell r="F117" t="str">
            <v>GY</v>
          </cell>
          <cell r="G117" t="str">
            <v>PCS'.</v>
          </cell>
          <cell r="H117" t="str">
            <v>-</v>
          </cell>
          <cell r="I117">
            <v>72</v>
          </cell>
          <cell r="J117">
            <v>1</v>
          </cell>
          <cell r="K117">
            <v>50</v>
          </cell>
          <cell r="L117" t="str">
            <v>ABS.9A1078</v>
          </cell>
          <cell r="M117" t="str">
            <v>E</v>
          </cell>
          <cell r="N117">
            <v>274</v>
          </cell>
          <cell r="O117">
            <v>62</v>
          </cell>
          <cell r="P117">
            <v>10</v>
          </cell>
        </row>
        <row r="118">
          <cell r="A118" t="str">
            <v>3806EY3003A</v>
          </cell>
          <cell r="B118" t="str">
            <v>LG-WM</v>
          </cell>
          <cell r="C118">
            <v>5280</v>
          </cell>
          <cell r="D118" t="str">
            <v>PANEL DECO- RING (CAV.2)</v>
          </cell>
          <cell r="E118" t="str">
            <v>PANEL DECO- RING</v>
          </cell>
          <cell r="F118" t="str">
            <v>NAT</v>
          </cell>
          <cell r="G118" t="str">
            <v>PCS'.</v>
          </cell>
          <cell r="H118" t="str">
            <v>-</v>
          </cell>
          <cell r="I118">
            <v>21</v>
          </cell>
          <cell r="J118">
            <v>1</v>
          </cell>
          <cell r="K118">
            <v>171.42857142857142</v>
          </cell>
          <cell r="L118" t="str">
            <v>ACR</v>
          </cell>
          <cell r="M118" t="str">
            <v>E</v>
          </cell>
          <cell r="N118">
            <v>13.6</v>
          </cell>
          <cell r="O118">
            <v>2.5</v>
          </cell>
          <cell r="P118">
            <v>5</v>
          </cell>
        </row>
        <row r="119">
          <cell r="A119" t="str">
            <v>3806EY0005-CB</v>
          </cell>
          <cell r="B119" t="str">
            <v>LG-WM</v>
          </cell>
          <cell r="C119">
            <v>5329</v>
          </cell>
          <cell r="D119" t="str">
            <v>PANEL DECO WP-1250Q</v>
          </cell>
          <cell r="E119" t="str">
            <v>PANEL DECO WP-1250Q</v>
          </cell>
          <cell r="F119" t="str">
            <v>CB</v>
          </cell>
          <cell r="G119" t="str">
            <v>PCS'.</v>
          </cell>
          <cell r="H119" t="str">
            <v>-</v>
          </cell>
          <cell r="I119">
            <v>70</v>
          </cell>
          <cell r="J119">
            <v>1</v>
          </cell>
          <cell r="K119">
            <v>51.428571428571431</v>
          </cell>
          <cell r="L119" t="str">
            <v>ABS.2A8320</v>
          </cell>
          <cell r="M119" t="str">
            <v>D</v>
          </cell>
          <cell r="N119">
            <v>262</v>
          </cell>
          <cell r="O119">
            <v>63</v>
          </cell>
          <cell r="P119">
            <v>10</v>
          </cell>
        </row>
        <row r="120">
          <cell r="A120" t="str">
            <v>3806EY0005-EG</v>
          </cell>
          <cell r="B120" t="str">
            <v>LG-WM</v>
          </cell>
          <cell r="C120">
            <v>1000</v>
          </cell>
          <cell r="D120" t="str">
            <v>PANEL DECO WP-1250Q</v>
          </cell>
          <cell r="E120" t="str">
            <v>PANEL DECO WP-1250Q</v>
          </cell>
          <cell r="F120" t="str">
            <v>EG</v>
          </cell>
          <cell r="G120" t="str">
            <v>PCS'.</v>
          </cell>
          <cell r="H120" t="str">
            <v>-</v>
          </cell>
          <cell r="I120">
            <v>70</v>
          </cell>
          <cell r="J120">
            <v>1</v>
          </cell>
          <cell r="K120">
            <v>51.428571428571431</v>
          </cell>
          <cell r="L120" t="str">
            <v>ABS.7A8232</v>
          </cell>
          <cell r="M120" t="str">
            <v>D</v>
          </cell>
          <cell r="N120">
            <v>262</v>
          </cell>
          <cell r="O120">
            <v>63</v>
          </cell>
          <cell r="P120">
            <v>10</v>
          </cell>
        </row>
        <row r="121">
          <cell r="A121" t="str">
            <v>3806EY0005-OW</v>
          </cell>
          <cell r="B121" t="str">
            <v>LG-WM</v>
          </cell>
          <cell r="C121">
            <v>1820</v>
          </cell>
          <cell r="D121" t="str">
            <v>PANEL DECO WP-1250Q</v>
          </cell>
          <cell r="E121" t="str">
            <v>PANEL DECO WP-1250Q</v>
          </cell>
          <cell r="F121" t="str">
            <v>OW</v>
          </cell>
          <cell r="G121" t="str">
            <v>PCS'.</v>
          </cell>
          <cell r="H121" t="str">
            <v>-</v>
          </cell>
          <cell r="I121">
            <v>70</v>
          </cell>
          <cell r="J121">
            <v>1</v>
          </cell>
          <cell r="K121">
            <v>51.428571428571431</v>
          </cell>
          <cell r="L121" t="str">
            <v>ABS.6B27W</v>
          </cell>
          <cell r="M121" t="str">
            <v>E</v>
          </cell>
          <cell r="N121">
            <v>252</v>
          </cell>
          <cell r="O121">
            <v>60</v>
          </cell>
          <cell r="P121">
            <v>10</v>
          </cell>
        </row>
        <row r="122">
          <cell r="A122" t="str">
            <v>3806EY0005-SL</v>
          </cell>
          <cell r="B122" t="str">
            <v>LG-WM</v>
          </cell>
          <cell r="C122">
            <v>2201</v>
          </cell>
          <cell r="D122" t="str">
            <v>PANEL DECO WP-1250Q</v>
          </cell>
          <cell r="E122" t="str">
            <v>PANEL DECO WP-1250Q</v>
          </cell>
          <cell r="F122" t="str">
            <v>SL</v>
          </cell>
          <cell r="G122" t="str">
            <v>PCS'.</v>
          </cell>
          <cell r="H122" t="str">
            <v>-</v>
          </cell>
          <cell r="I122">
            <v>70</v>
          </cell>
          <cell r="J122">
            <v>1</v>
          </cell>
          <cell r="K122">
            <v>51.428571428571431</v>
          </cell>
          <cell r="L122" t="str">
            <v>ABS.9A8269</v>
          </cell>
          <cell r="M122" t="str">
            <v>D</v>
          </cell>
          <cell r="N122">
            <v>262</v>
          </cell>
          <cell r="O122">
            <v>63</v>
          </cell>
          <cell r="P122">
            <v>10</v>
          </cell>
        </row>
        <row r="123">
          <cell r="A123" t="str">
            <v>3806EY0005-BL</v>
          </cell>
          <cell r="B123" t="str">
            <v>LG-WM</v>
          </cell>
          <cell r="C123">
            <v>715</v>
          </cell>
          <cell r="D123" t="str">
            <v>PANEL DECO WP-1250Q</v>
          </cell>
          <cell r="E123" t="str">
            <v>PANEL DECO WP-1250Q</v>
          </cell>
          <cell r="F123" t="str">
            <v>BL</v>
          </cell>
          <cell r="G123" t="str">
            <v>PCS'.</v>
          </cell>
          <cell r="H123" t="str">
            <v>-</v>
          </cell>
          <cell r="I123">
            <v>70</v>
          </cell>
          <cell r="J123">
            <v>1</v>
          </cell>
          <cell r="K123">
            <v>51.428571428571431</v>
          </cell>
          <cell r="L123" t="str">
            <v>ABS.1A65W</v>
          </cell>
          <cell r="M123" t="str">
            <v>E</v>
          </cell>
          <cell r="N123">
            <v>245</v>
          </cell>
          <cell r="O123">
            <v>63</v>
          </cell>
          <cell r="P123">
            <v>10</v>
          </cell>
        </row>
        <row r="124">
          <cell r="A124" t="str">
            <v>3806EY1007-CB</v>
          </cell>
          <cell r="B124" t="str">
            <v>LG-WM</v>
          </cell>
          <cell r="C124">
            <v>432</v>
          </cell>
          <cell r="D124" t="str">
            <v>PANEL DECO WP-970Q</v>
          </cell>
          <cell r="E124" t="str">
            <v>PANEL DECO WP-970Q</v>
          </cell>
          <cell r="F124" t="str">
            <v>CB</v>
          </cell>
          <cell r="G124" t="str">
            <v>PCS'.</v>
          </cell>
          <cell r="H124" t="str">
            <v>-</v>
          </cell>
          <cell r="I124">
            <v>70</v>
          </cell>
          <cell r="J124">
            <v>1</v>
          </cell>
          <cell r="K124">
            <v>51.428571428571431</v>
          </cell>
          <cell r="L124" t="str">
            <v>ABS.2A8320-A11/1</v>
          </cell>
          <cell r="M124" t="str">
            <v>D</v>
          </cell>
          <cell r="N124">
            <v>248</v>
          </cell>
          <cell r="O124">
            <v>64</v>
          </cell>
          <cell r="P124">
            <v>10</v>
          </cell>
        </row>
        <row r="125">
          <cell r="A125" t="str">
            <v>3806EY1007-EG</v>
          </cell>
          <cell r="B125" t="str">
            <v>LG-WM</v>
          </cell>
          <cell r="C125">
            <v>0</v>
          </cell>
          <cell r="D125" t="str">
            <v>PANEL DECO WP-970Q</v>
          </cell>
          <cell r="E125" t="str">
            <v>PANEL DECO WP-970Q</v>
          </cell>
          <cell r="F125" t="str">
            <v>EG</v>
          </cell>
          <cell r="G125" t="str">
            <v>PCS'.</v>
          </cell>
          <cell r="H125" t="str">
            <v>-</v>
          </cell>
          <cell r="I125">
            <v>70</v>
          </cell>
          <cell r="J125">
            <v>1</v>
          </cell>
          <cell r="K125">
            <v>51.428571428571431</v>
          </cell>
          <cell r="L125" t="str">
            <v>ABS.7A8232-A11/1</v>
          </cell>
          <cell r="M125" t="str">
            <v>D</v>
          </cell>
          <cell r="N125">
            <v>248</v>
          </cell>
          <cell r="O125">
            <v>64</v>
          </cell>
          <cell r="P125">
            <v>10</v>
          </cell>
        </row>
        <row r="126">
          <cell r="A126" t="str">
            <v>3806EY1007-SL</v>
          </cell>
          <cell r="B126" t="str">
            <v>LG-WM</v>
          </cell>
          <cell r="C126">
            <v>3738</v>
          </cell>
          <cell r="D126" t="str">
            <v>PANEL DECO WP-970Q</v>
          </cell>
          <cell r="E126" t="str">
            <v>PANEL DECO WP-970Q</v>
          </cell>
          <cell r="F126" t="str">
            <v>SL</v>
          </cell>
          <cell r="G126" t="str">
            <v>PCS'.</v>
          </cell>
          <cell r="H126" t="str">
            <v>-</v>
          </cell>
          <cell r="I126">
            <v>70</v>
          </cell>
          <cell r="J126">
            <v>1</v>
          </cell>
          <cell r="K126">
            <v>51.428571428571431</v>
          </cell>
          <cell r="L126" t="str">
            <v>ABS.9A8269-A11/1</v>
          </cell>
          <cell r="M126" t="str">
            <v>D</v>
          </cell>
          <cell r="N126">
            <v>248</v>
          </cell>
          <cell r="O126">
            <v>64</v>
          </cell>
          <cell r="P126">
            <v>10</v>
          </cell>
        </row>
        <row r="127">
          <cell r="A127" t="str">
            <v>3806EY1007-GR</v>
          </cell>
          <cell r="B127" t="str">
            <v>LG-WM</v>
          </cell>
          <cell r="C127">
            <v>3700</v>
          </cell>
          <cell r="D127" t="str">
            <v>PANEL DECO WP-970Q</v>
          </cell>
          <cell r="E127" t="str">
            <v>PANEL DECO WP-970Q</v>
          </cell>
          <cell r="F127" t="str">
            <v>GR</v>
          </cell>
          <cell r="G127" t="str">
            <v>PCS'.</v>
          </cell>
          <cell r="H127" t="str">
            <v>-</v>
          </cell>
          <cell r="I127">
            <v>70</v>
          </cell>
          <cell r="J127">
            <v>1</v>
          </cell>
          <cell r="K127">
            <v>51.428571428571431</v>
          </cell>
          <cell r="L127" t="str">
            <v>ABS.2A38W</v>
          </cell>
          <cell r="M127" t="str">
            <v>E</v>
          </cell>
          <cell r="N127">
            <v>235</v>
          </cell>
          <cell r="O127">
            <v>64</v>
          </cell>
          <cell r="P127">
            <v>10</v>
          </cell>
        </row>
        <row r="128">
          <cell r="A128" t="str">
            <v>3806EY1007-BL</v>
          </cell>
          <cell r="B128" t="str">
            <v>LG-WM</v>
          </cell>
          <cell r="C128">
            <v>1584</v>
          </cell>
          <cell r="D128" t="str">
            <v>PANEL DECO WP-970Q</v>
          </cell>
          <cell r="E128" t="str">
            <v>PANEL DECO WP-970Q</v>
          </cell>
          <cell r="F128" t="str">
            <v>BL</v>
          </cell>
          <cell r="G128" t="str">
            <v>PCS'.</v>
          </cell>
          <cell r="H128" t="str">
            <v>-</v>
          </cell>
          <cell r="I128">
            <v>70</v>
          </cell>
          <cell r="J128">
            <v>1</v>
          </cell>
          <cell r="K128">
            <v>51.428571428571431</v>
          </cell>
          <cell r="L128" t="str">
            <v>ABS.1A65W</v>
          </cell>
          <cell r="M128" t="str">
            <v>E</v>
          </cell>
          <cell r="N128">
            <v>237</v>
          </cell>
          <cell r="O128">
            <v>64</v>
          </cell>
          <cell r="P128">
            <v>10</v>
          </cell>
        </row>
        <row r="129">
          <cell r="A129" t="str">
            <v>3806EY1007-GY</v>
          </cell>
          <cell r="B129" t="str">
            <v>LG-WM</v>
          </cell>
          <cell r="C129">
            <v>287</v>
          </cell>
          <cell r="D129" t="str">
            <v>PANEL DECO WP-970Q</v>
          </cell>
          <cell r="E129" t="str">
            <v>PANEL DECO WP-970Q</v>
          </cell>
          <cell r="F129" t="str">
            <v>GY</v>
          </cell>
          <cell r="G129" t="str">
            <v>PCS'.</v>
          </cell>
          <cell r="H129" t="str">
            <v>-</v>
          </cell>
          <cell r="I129">
            <v>70</v>
          </cell>
          <cell r="J129">
            <v>1</v>
          </cell>
          <cell r="K129">
            <v>51.428571428571431</v>
          </cell>
          <cell r="L129" t="str">
            <v>ABS.9A1078</v>
          </cell>
          <cell r="M129" t="str">
            <v>E</v>
          </cell>
          <cell r="N129">
            <v>237</v>
          </cell>
          <cell r="O129">
            <v>64</v>
          </cell>
          <cell r="P129">
            <v>10</v>
          </cell>
        </row>
        <row r="130">
          <cell r="A130" t="str">
            <v>3720EY0010-SB</v>
          </cell>
          <cell r="B130" t="str">
            <v>LG-WM</v>
          </cell>
          <cell r="C130">
            <v>0</v>
          </cell>
          <cell r="D130" t="str">
            <v>PANEL WP-1250Q</v>
          </cell>
          <cell r="E130" t="str">
            <v>PANEL WP-1250Q</v>
          </cell>
          <cell r="F130" t="str">
            <v>SB</v>
          </cell>
          <cell r="G130" t="str">
            <v>PCS'.</v>
          </cell>
          <cell r="H130" t="str">
            <v>-</v>
          </cell>
          <cell r="I130">
            <v>72</v>
          </cell>
          <cell r="J130">
            <v>3</v>
          </cell>
          <cell r="K130">
            <v>50</v>
          </cell>
          <cell r="L130" t="str">
            <v>ABS.2A1037</v>
          </cell>
          <cell r="M130" t="str">
            <v>B</v>
          </cell>
          <cell r="N130">
            <v>760</v>
          </cell>
          <cell r="O130">
            <v>95</v>
          </cell>
          <cell r="P130">
            <v>12</v>
          </cell>
        </row>
        <row r="131">
          <cell r="A131" t="str">
            <v>3720EY0010-LG</v>
          </cell>
          <cell r="B131" t="str">
            <v>LG-WM</v>
          </cell>
          <cell r="C131">
            <v>1520</v>
          </cell>
          <cell r="D131" t="str">
            <v>PANEL WP-1250Q</v>
          </cell>
          <cell r="E131" t="str">
            <v>PANEL WP-1250Q</v>
          </cell>
          <cell r="F131" t="str">
            <v>LG</v>
          </cell>
          <cell r="G131" t="str">
            <v>PCS'.</v>
          </cell>
          <cell r="H131" t="str">
            <v>-</v>
          </cell>
          <cell r="I131">
            <v>72</v>
          </cell>
          <cell r="J131">
            <v>3</v>
          </cell>
          <cell r="K131">
            <v>50</v>
          </cell>
          <cell r="L131" t="str">
            <v>ABS.8B31W</v>
          </cell>
          <cell r="M131" t="str">
            <v>B</v>
          </cell>
          <cell r="N131">
            <v>760</v>
          </cell>
          <cell r="O131">
            <v>95</v>
          </cell>
          <cell r="P131">
            <v>12</v>
          </cell>
        </row>
        <row r="132">
          <cell r="A132" t="str">
            <v>3720EY0010-OW</v>
          </cell>
          <cell r="B132" t="str">
            <v>LG-WM</v>
          </cell>
          <cell r="C132">
            <v>9545</v>
          </cell>
          <cell r="D132" t="str">
            <v>PANEL WP-1250Q</v>
          </cell>
          <cell r="E132" t="str">
            <v>PANEL WP-1250Q</v>
          </cell>
          <cell r="F132" t="str">
            <v>OW</v>
          </cell>
          <cell r="G132" t="str">
            <v>PCS'.</v>
          </cell>
          <cell r="H132" t="str">
            <v>-</v>
          </cell>
          <cell r="I132">
            <v>72</v>
          </cell>
          <cell r="J132">
            <v>3</v>
          </cell>
          <cell r="K132">
            <v>50</v>
          </cell>
          <cell r="L132" t="str">
            <v>ABS.6B27W</v>
          </cell>
          <cell r="M132" t="str">
            <v>B</v>
          </cell>
          <cell r="N132">
            <v>765</v>
          </cell>
          <cell r="O132">
            <v>96</v>
          </cell>
          <cell r="P132">
            <v>12</v>
          </cell>
        </row>
        <row r="133">
          <cell r="A133" t="str">
            <v>3720EY0010-PB</v>
          </cell>
          <cell r="B133" t="str">
            <v>LG-WM</v>
          </cell>
          <cell r="C133">
            <v>0</v>
          </cell>
          <cell r="D133" t="str">
            <v>PANEL WP-1250Q</v>
          </cell>
          <cell r="E133" t="str">
            <v>PANEL WP-1250Q</v>
          </cell>
          <cell r="F133" t="str">
            <v>PB</v>
          </cell>
          <cell r="G133" t="str">
            <v>PCS'.</v>
          </cell>
          <cell r="H133" t="str">
            <v>-</v>
          </cell>
          <cell r="I133">
            <v>72</v>
          </cell>
          <cell r="J133">
            <v>3</v>
          </cell>
          <cell r="K133">
            <v>50</v>
          </cell>
          <cell r="L133" t="str">
            <v>ABS.3A48W</v>
          </cell>
          <cell r="M133" t="str">
            <v>B</v>
          </cell>
          <cell r="N133">
            <v>760</v>
          </cell>
          <cell r="O133">
            <v>95</v>
          </cell>
          <cell r="P133">
            <v>12</v>
          </cell>
        </row>
        <row r="134">
          <cell r="A134" t="str">
            <v>3720EY0007A-LG</v>
          </cell>
          <cell r="B134" t="str">
            <v>LG-WM</v>
          </cell>
          <cell r="C134">
            <v>220</v>
          </cell>
          <cell r="D134" t="str">
            <v>PANEL WP-620Q CHAIYO(3.8KG)</v>
          </cell>
          <cell r="E134" t="str">
            <v>PANEL WP-620Q CHAIYO(3.8KG)</v>
          </cell>
          <cell r="F134" t="str">
            <v>LG</v>
          </cell>
          <cell r="G134" t="str">
            <v>PCS'.</v>
          </cell>
          <cell r="H134" t="str">
            <v>-</v>
          </cell>
          <cell r="I134">
            <v>85</v>
          </cell>
          <cell r="J134">
            <v>3</v>
          </cell>
          <cell r="K134">
            <v>42.352941176470587</v>
          </cell>
          <cell r="L134" t="str">
            <v>ABS.8B31W</v>
          </cell>
          <cell r="M134" t="str">
            <v>B</v>
          </cell>
          <cell r="N134">
            <v>620</v>
          </cell>
          <cell r="O134">
            <v>80</v>
          </cell>
          <cell r="P134">
            <v>12</v>
          </cell>
        </row>
        <row r="135">
          <cell r="A135" t="str">
            <v>3720EY0007A-OW</v>
          </cell>
          <cell r="B135" t="str">
            <v>LG-WM</v>
          </cell>
          <cell r="C135">
            <v>1100</v>
          </cell>
          <cell r="D135" t="str">
            <v>PANEL WP-620Q CHAIYO(3.8KG)</v>
          </cell>
          <cell r="E135" t="str">
            <v>PANEL WP-620Q CHAIYO(3.8KG)</v>
          </cell>
          <cell r="F135" t="str">
            <v>OW</v>
          </cell>
          <cell r="G135" t="str">
            <v>PCS'.</v>
          </cell>
          <cell r="H135" t="str">
            <v>-</v>
          </cell>
          <cell r="I135">
            <v>85</v>
          </cell>
          <cell r="J135">
            <v>3</v>
          </cell>
          <cell r="K135">
            <v>42.352941176470587</v>
          </cell>
          <cell r="L135" t="str">
            <v>ABS.6B27W</v>
          </cell>
          <cell r="M135" t="str">
            <v>B</v>
          </cell>
          <cell r="N135">
            <v>615</v>
          </cell>
          <cell r="O135">
            <v>85</v>
          </cell>
          <cell r="P135">
            <v>12</v>
          </cell>
        </row>
        <row r="136">
          <cell r="A136" t="str">
            <v>3720EY0007A-PB</v>
          </cell>
          <cell r="B136" t="str">
            <v>LG-WM</v>
          </cell>
          <cell r="C136">
            <v>0</v>
          </cell>
          <cell r="D136" t="str">
            <v>PANEL WP-620Q CHAIYO(3.8KG)</v>
          </cell>
          <cell r="E136" t="str">
            <v>PANEL WP-620Q CHAIYO(3.8KG)</v>
          </cell>
          <cell r="F136" t="str">
            <v>PB</v>
          </cell>
          <cell r="G136" t="str">
            <v>PCS'.</v>
          </cell>
          <cell r="H136" t="str">
            <v>-</v>
          </cell>
          <cell r="I136">
            <v>85</v>
          </cell>
          <cell r="J136">
            <v>3</v>
          </cell>
          <cell r="K136">
            <v>42.352941176470587</v>
          </cell>
          <cell r="L136" t="str">
            <v>ABS.3A48W</v>
          </cell>
          <cell r="M136" t="str">
            <v>B</v>
          </cell>
          <cell r="N136">
            <v>620</v>
          </cell>
          <cell r="O136">
            <v>80</v>
          </cell>
          <cell r="P136">
            <v>12</v>
          </cell>
        </row>
        <row r="137">
          <cell r="A137" t="str">
            <v>3720EY1012-LG</v>
          </cell>
          <cell r="B137" t="str">
            <v>LG-WM</v>
          </cell>
          <cell r="C137">
            <v>4904</v>
          </cell>
          <cell r="D137" t="str">
            <v>PANEL WP-970Q</v>
          </cell>
          <cell r="E137" t="str">
            <v>PANEL WP-970Q</v>
          </cell>
          <cell r="F137" t="str">
            <v>LG</v>
          </cell>
          <cell r="G137" t="str">
            <v>PCS'.</v>
          </cell>
          <cell r="H137" t="str">
            <v>-</v>
          </cell>
          <cell r="I137">
            <v>72</v>
          </cell>
          <cell r="J137">
            <v>2</v>
          </cell>
          <cell r="K137">
            <v>50</v>
          </cell>
          <cell r="L137" t="str">
            <v>ABS.8B31W</v>
          </cell>
          <cell r="M137" t="str">
            <v>B</v>
          </cell>
          <cell r="N137">
            <v>740</v>
          </cell>
          <cell r="O137">
            <v>99</v>
          </cell>
          <cell r="P137">
            <v>12</v>
          </cell>
        </row>
        <row r="138">
          <cell r="A138" t="str">
            <v>3720EY1012-OW</v>
          </cell>
          <cell r="B138" t="str">
            <v>LG-WM</v>
          </cell>
          <cell r="C138">
            <v>4550</v>
          </cell>
          <cell r="D138" t="str">
            <v>PANEL WP-970Q</v>
          </cell>
          <cell r="E138" t="str">
            <v>PANEL WP-970Q</v>
          </cell>
          <cell r="F138" t="str">
            <v>OW</v>
          </cell>
          <cell r="G138" t="str">
            <v>PCS'.</v>
          </cell>
          <cell r="H138" t="str">
            <v>-</v>
          </cell>
          <cell r="I138">
            <v>72</v>
          </cell>
          <cell r="J138">
            <v>2</v>
          </cell>
          <cell r="K138">
            <v>50</v>
          </cell>
          <cell r="L138" t="str">
            <v>ABS.6B27W</v>
          </cell>
          <cell r="M138" t="str">
            <v>B</v>
          </cell>
          <cell r="N138">
            <v>745</v>
          </cell>
          <cell r="O138">
            <v>101</v>
          </cell>
          <cell r="P138">
            <v>12</v>
          </cell>
        </row>
        <row r="139">
          <cell r="A139" t="str">
            <v>3720EY1012-PB</v>
          </cell>
          <cell r="B139" t="str">
            <v>LG-WM</v>
          </cell>
          <cell r="C139">
            <v>0</v>
          </cell>
          <cell r="D139" t="str">
            <v>PANEL WP-970Q</v>
          </cell>
          <cell r="E139" t="str">
            <v>PANEL WP-970Q</v>
          </cell>
          <cell r="F139" t="str">
            <v>PB</v>
          </cell>
          <cell r="G139" t="str">
            <v>PCS'.</v>
          </cell>
          <cell r="H139" t="str">
            <v>-</v>
          </cell>
          <cell r="I139">
            <v>72</v>
          </cell>
          <cell r="J139">
            <v>2</v>
          </cell>
          <cell r="K139">
            <v>50</v>
          </cell>
          <cell r="L139" t="str">
            <v>ABS.3A48W</v>
          </cell>
          <cell r="M139" t="str">
            <v>B</v>
          </cell>
          <cell r="N139">
            <v>740</v>
          </cell>
          <cell r="O139">
            <v>99</v>
          </cell>
          <cell r="P139">
            <v>12</v>
          </cell>
        </row>
        <row r="140">
          <cell r="A140" t="str">
            <v>3720EY1012-SB</v>
          </cell>
          <cell r="B140" t="str">
            <v>LG-WM</v>
          </cell>
          <cell r="C140">
            <v>287</v>
          </cell>
          <cell r="D140" t="str">
            <v>PANEL WP-970Q</v>
          </cell>
          <cell r="E140" t="str">
            <v>PANEL WP-970Q</v>
          </cell>
          <cell r="F140" t="str">
            <v>SB</v>
          </cell>
          <cell r="G140" t="str">
            <v>PCS'.</v>
          </cell>
          <cell r="H140" t="str">
            <v>-</v>
          </cell>
          <cell r="I140">
            <v>72</v>
          </cell>
          <cell r="J140">
            <v>2</v>
          </cell>
          <cell r="K140">
            <v>50</v>
          </cell>
          <cell r="L140" t="str">
            <v>ABS.2A1037</v>
          </cell>
          <cell r="M140" t="str">
            <v>B</v>
          </cell>
          <cell r="N140">
            <v>740</v>
          </cell>
          <cell r="O140">
            <v>99</v>
          </cell>
          <cell r="P140">
            <v>12</v>
          </cell>
        </row>
        <row r="141">
          <cell r="A141" t="str">
            <v>1W05076N</v>
          </cell>
          <cell r="B141" t="str">
            <v>LG-WM</v>
          </cell>
          <cell r="C141">
            <v>372</v>
          </cell>
          <cell r="D141" t="str">
            <v>PULSATOR (ONLY)</v>
          </cell>
          <cell r="E141" t="str">
            <v>PULSATOR (ONLY)</v>
          </cell>
          <cell r="F141" t="str">
            <v>WG</v>
          </cell>
          <cell r="G141" t="str">
            <v>PCS'.(A)</v>
          </cell>
          <cell r="H141" t="str">
            <v>M</v>
          </cell>
          <cell r="I141">
            <v>65.5</v>
          </cell>
          <cell r="J141">
            <v>1</v>
          </cell>
          <cell r="K141">
            <v>54.961832061068705</v>
          </cell>
          <cell r="L141" t="str">
            <v>PP.EP540</v>
          </cell>
          <cell r="M141" t="str">
            <v>A</v>
          </cell>
          <cell r="N141">
            <v>512</v>
          </cell>
          <cell r="O141">
            <v>12</v>
          </cell>
          <cell r="P141">
            <v>7</v>
          </cell>
        </row>
        <row r="142">
          <cell r="A142" t="str">
            <v>5845EY1005J</v>
          </cell>
          <cell r="B142" t="str">
            <v>LG-WM</v>
          </cell>
          <cell r="D142" t="str">
            <v>PULSATOR SAWADDEE 890</v>
          </cell>
          <cell r="E142" t="str">
            <v>PULSATOR SAWADDEE 890</v>
          </cell>
          <cell r="F142" t="str">
            <v>WG</v>
          </cell>
          <cell r="G142" t="str">
            <v>PCS'.(A)</v>
          </cell>
          <cell r="H142" t="str">
            <v>M</v>
          </cell>
          <cell r="I142">
            <v>72</v>
          </cell>
          <cell r="J142">
            <v>2</v>
          </cell>
          <cell r="K142">
            <v>50</v>
          </cell>
          <cell r="L142" t="str">
            <v>PP.EP540</v>
          </cell>
          <cell r="M142" t="str">
            <v>A</v>
          </cell>
          <cell r="N142">
            <v>532</v>
          </cell>
          <cell r="O142">
            <v>26</v>
          </cell>
          <cell r="P142">
            <v>7</v>
          </cell>
        </row>
        <row r="143">
          <cell r="A143" t="str">
            <v>5845EY1005K</v>
          </cell>
          <cell r="B143" t="str">
            <v>LG-WM</v>
          </cell>
          <cell r="C143">
            <v>0</v>
          </cell>
          <cell r="D143" t="str">
            <v>PULSATOR SAWADDEE 890</v>
          </cell>
          <cell r="E143" t="str">
            <v>PULSATOR SAWADDEE 890</v>
          </cell>
          <cell r="F143" t="str">
            <v>SG</v>
          </cell>
          <cell r="G143" t="str">
            <v>PCS'.(A)</v>
          </cell>
          <cell r="H143" t="str">
            <v>M</v>
          </cell>
          <cell r="I143">
            <v>72</v>
          </cell>
          <cell r="J143">
            <v>2</v>
          </cell>
          <cell r="K143">
            <v>50</v>
          </cell>
          <cell r="L143" t="str">
            <v>PP.EP540</v>
          </cell>
          <cell r="M143" t="str">
            <v>A</v>
          </cell>
          <cell r="N143">
            <v>532</v>
          </cell>
          <cell r="O143">
            <v>26</v>
          </cell>
          <cell r="P143">
            <v>7</v>
          </cell>
        </row>
        <row r="144">
          <cell r="A144" t="str">
            <v>5845EY1006A</v>
          </cell>
          <cell r="B144" t="str">
            <v>LG-WM</v>
          </cell>
          <cell r="C144">
            <v>0</v>
          </cell>
          <cell r="D144" t="str">
            <v>PULSATOR ROLLER JET 10 KG.</v>
          </cell>
          <cell r="E144" t="str">
            <v>PULSATOR ROLLER JET 10 KG.</v>
          </cell>
          <cell r="F144" t="str">
            <v>WG</v>
          </cell>
          <cell r="G144" t="str">
            <v>PCS'.(A)</v>
          </cell>
          <cell r="H144" t="str">
            <v>M</v>
          </cell>
          <cell r="I144">
            <v>72</v>
          </cell>
          <cell r="J144">
            <v>2</v>
          </cell>
          <cell r="K144">
            <v>50</v>
          </cell>
          <cell r="L144" t="str">
            <v>PP.EP540</v>
          </cell>
          <cell r="M144" t="str">
            <v>A</v>
          </cell>
          <cell r="N144">
            <v>540</v>
          </cell>
          <cell r="O144">
            <v>29</v>
          </cell>
          <cell r="P144">
            <v>7</v>
          </cell>
        </row>
        <row r="145">
          <cell r="A145" t="str">
            <v>5845EY1006B</v>
          </cell>
          <cell r="B145" t="str">
            <v>LG-WM</v>
          </cell>
          <cell r="C145">
            <v>24456</v>
          </cell>
          <cell r="D145" t="str">
            <v>PULSATOR ROLLER JET 10 KG.</v>
          </cell>
          <cell r="E145" t="str">
            <v>PULSATOR ROLLER JET 10 KG.</v>
          </cell>
          <cell r="F145" t="str">
            <v>SG</v>
          </cell>
          <cell r="G145" t="str">
            <v>PCS'.(A)</v>
          </cell>
          <cell r="H145" t="str">
            <v>M</v>
          </cell>
          <cell r="I145">
            <v>72</v>
          </cell>
          <cell r="J145">
            <v>2</v>
          </cell>
          <cell r="K145">
            <v>50</v>
          </cell>
          <cell r="L145" t="str">
            <v>PP.EP540</v>
          </cell>
          <cell r="M145" t="str">
            <v>A</v>
          </cell>
          <cell r="N145">
            <v>540</v>
          </cell>
          <cell r="O145">
            <v>29</v>
          </cell>
          <cell r="P145">
            <v>7</v>
          </cell>
        </row>
        <row r="146">
          <cell r="A146" t="str">
            <v>5845EY1006M</v>
          </cell>
          <cell r="B146" t="str">
            <v>LG-WM</v>
          </cell>
          <cell r="C146">
            <v>4700</v>
          </cell>
          <cell r="D146" t="str">
            <v>PULSATOR ROLLER JET 10 KG.</v>
          </cell>
          <cell r="E146" t="str">
            <v>PULSATOR ROLLER JET 10 KG. (HOOK)</v>
          </cell>
          <cell r="F146" t="str">
            <v>VL</v>
          </cell>
          <cell r="G146" t="str">
            <v>PCS'.(A)</v>
          </cell>
          <cell r="H146" t="str">
            <v>M</v>
          </cell>
          <cell r="I146">
            <v>72</v>
          </cell>
          <cell r="J146">
            <v>2</v>
          </cell>
          <cell r="K146">
            <v>50</v>
          </cell>
          <cell r="L146" t="str">
            <v>PP.EP540</v>
          </cell>
          <cell r="M146" t="str">
            <v>A</v>
          </cell>
          <cell r="N146">
            <v>540</v>
          </cell>
          <cell r="O146">
            <v>29</v>
          </cell>
          <cell r="P146">
            <v>7</v>
          </cell>
        </row>
        <row r="147">
          <cell r="A147" t="str">
            <v>5845EY1007F</v>
          </cell>
          <cell r="B147" t="str">
            <v>LG-WM</v>
          </cell>
          <cell r="D147" t="str">
            <v>PULSATOR OMEGA</v>
          </cell>
          <cell r="E147" t="str">
            <v>PULSATOR OMEGA</v>
          </cell>
          <cell r="F147" t="str">
            <v>WG</v>
          </cell>
          <cell r="G147" t="str">
            <v>PCS'.(A)</v>
          </cell>
          <cell r="H147" t="str">
            <v>M</v>
          </cell>
          <cell r="I147">
            <v>72</v>
          </cell>
          <cell r="J147">
            <v>2</v>
          </cell>
          <cell r="K147">
            <v>50</v>
          </cell>
          <cell r="L147" t="str">
            <v>PP.EP540</v>
          </cell>
          <cell r="M147" t="str">
            <v>A</v>
          </cell>
          <cell r="N147">
            <v>421</v>
          </cell>
          <cell r="O147">
            <v>24.1</v>
          </cell>
          <cell r="P147">
            <v>7</v>
          </cell>
        </row>
        <row r="148">
          <cell r="A148" t="str">
            <v>5845EY1007L</v>
          </cell>
          <cell r="B148" t="str">
            <v>LG-WM</v>
          </cell>
          <cell r="C148">
            <v>0</v>
          </cell>
          <cell r="D148" t="str">
            <v>PULSATOR OMEGA</v>
          </cell>
          <cell r="E148" t="str">
            <v>PULSATOR OMEGA (HOOK)</v>
          </cell>
          <cell r="F148" t="str">
            <v>VL</v>
          </cell>
          <cell r="G148" t="str">
            <v>PCS'.(A)</v>
          </cell>
          <cell r="H148" t="str">
            <v>M</v>
          </cell>
          <cell r="I148">
            <v>72</v>
          </cell>
          <cell r="J148">
            <v>2</v>
          </cell>
          <cell r="K148">
            <v>50</v>
          </cell>
          <cell r="L148" t="str">
            <v>PP.EP540</v>
          </cell>
          <cell r="M148" t="str">
            <v>A</v>
          </cell>
          <cell r="N148">
            <v>421</v>
          </cell>
          <cell r="O148">
            <v>24.1</v>
          </cell>
          <cell r="P148">
            <v>7</v>
          </cell>
        </row>
        <row r="149">
          <cell r="A149" t="str">
            <v>5845EY1007J</v>
          </cell>
          <cell r="B149" t="str">
            <v>LG-WM</v>
          </cell>
          <cell r="C149">
            <v>22307</v>
          </cell>
          <cell r="D149" t="str">
            <v>PULSATOR OMEGA</v>
          </cell>
          <cell r="E149" t="str">
            <v>PULSATOR OMEGA</v>
          </cell>
          <cell r="F149" t="str">
            <v>SG</v>
          </cell>
          <cell r="G149" t="str">
            <v>PCS'.(A)</v>
          </cell>
          <cell r="H149" t="str">
            <v>M</v>
          </cell>
          <cell r="I149">
            <v>72</v>
          </cell>
          <cell r="J149">
            <v>2</v>
          </cell>
          <cell r="K149">
            <v>50</v>
          </cell>
          <cell r="L149" t="str">
            <v>PP.EP540</v>
          </cell>
          <cell r="M149" t="str">
            <v>A</v>
          </cell>
          <cell r="N149">
            <v>421</v>
          </cell>
          <cell r="O149">
            <v>24.1</v>
          </cell>
          <cell r="P149">
            <v>7</v>
          </cell>
        </row>
        <row r="150">
          <cell r="A150" t="str">
            <v>5845EY1007M</v>
          </cell>
          <cell r="B150" t="str">
            <v>LG-WM</v>
          </cell>
          <cell r="C150">
            <v>10500</v>
          </cell>
          <cell r="D150" t="str">
            <v>PULSATOR OMEGA</v>
          </cell>
          <cell r="E150" t="str">
            <v>PULSATOR OMEGA (HOOK)</v>
          </cell>
          <cell r="F150" t="str">
            <v>SG</v>
          </cell>
          <cell r="G150" t="str">
            <v>PCS'.(A)</v>
          </cell>
          <cell r="H150" t="str">
            <v>M</v>
          </cell>
          <cell r="I150">
            <v>72</v>
          </cell>
          <cell r="J150">
            <v>2</v>
          </cell>
          <cell r="K150">
            <v>50</v>
          </cell>
          <cell r="L150" t="str">
            <v>PP.EP540</v>
          </cell>
          <cell r="M150" t="str">
            <v>A</v>
          </cell>
          <cell r="N150">
            <v>421</v>
          </cell>
          <cell r="O150">
            <v>24.1</v>
          </cell>
          <cell r="P150">
            <v>7</v>
          </cell>
        </row>
        <row r="151">
          <cell r="A151" t="str">
            <v>5845EY0001E</v>
          </cell>
          <cell r="B151" t="str">
            <v>LG-WM</v>
          </cell>
          <cell r="C151">
            <v>0</v>
          </cell>
          <cell r="D151" t="str">
            <v>PULSATOR 10.2 KG</v>
          </cell>
          <cell r="E151" t="str">
            <v>PULSATOR 10.2 KG (HOOK)</v>
          </cell>
          <cell r="F151" t="str">
            <v>WG</v>
          </cell>
          <cell r="G151" t="str">
            <v>PCS'.(A)</v>
          </cell>
          <cell r="H151" t="str">
            <v>M</v>
          </cell>
          <cell r="I151">
            <v>85</v>
          </cell>
          <cell r="J151">
            <v>2</v>
          </cell>
          <cell r="K151">
            <v>42.352941176470587</v>
          </cell>
          <cell r="L151" t="str">
            <v>PP.EP540</v>
          </cell>
          <cell r="M151" t="str">
            <v>A</v>
          </cell>
          <cell r="N151">
            <v>537</v>
          </cell>
          <cell r="O151">
            <v>36.5</v>
          </cell>
          <cell r="P151">
            <v>7</v>
          </cell>
        </row>
        <row r="152">
          <cell r="A152" t="str">
            <v>5845EY0001C</v>
          </cell>
          <cell r="B152" t="str">
            <v>LG-WM</v>
          </cell>
          <cell r="C152">
            <v>0</v>
          </cell>
          <cell r="D152" t="str">
            <v>PULSATOR 10.2 KG</v>
          </cell>
          <cell r="E152" t="str">
            <v>PULSATOR 10.2 KG</v>
          </cell>
          <cell r="F152" t="str">
            <v>WG</v>
          </cell>
          <cell r="G152" t="str">
            <v>PCS'.(A)</v>
          </cell>
          <cell r="H152" t="str">
            <v>M</v>
          </cell>
          <cell r="I152">
            <v>85</v>
          </cell>
          <cell r="J152">
            <v>2</v>
          </cell>
          <cell r="K152">
            <v>42.352941176470587</v>
          </cell>
          <cell r="L152" t="str">
            <v>PP.EP540</v>
          </cell>
          <cell r="M152" t="str">
            <v>A</v>
          </cell>
          <cell r="N152">
            <v>537</v>
          </cell>
          <cell r="O152">
            <v>36.5</v>
          </cell>
          <cell r="P152">
            <v>7</v>
          </cell>
        </row>
        <row r="153">
          <cell r="A153" t="str">
            <v>C2W06829A</v>
          </cell>
          <cell r="B153" t="str">
            <v>LG-WM</v>
          </cell>
          <cell r="C153">
            <v>0</v>
          </cell>
          <cell r="D153" t="str">
            <v>PULSATOR 2.5 KG</v>
          </cell>
          <cell r="E153" t="str">
            <v>PULSATOR 2.5 KG</v>
          </cell>
          <cell r="F153" t="str">
            <v>LRG</v>
          </cell>
          <cell r="G153" t="str">
            <v>PCS'.(A)</v>
          </cell>
          <cell r="H153" t="str">
            <v>M</v>
          </cell>
          <cell r="I153">
            <v>60</v>
          </cell>
          <cell r="J153">
            <v>2</v>
          </cell>
          <cell r="K153">
            <v>60</v>
          </cell>
          <cell r="L153" t="str">
            <v>PP.EP540</v>
          </cell>
          <cell r="M153" t="str">
            <v>A</v>
          </cell>
          <cell r="N153">
            <v>97.6</v>
          </cell>
          <cell r="O153">
            <v>4</v>
          </cell>
          <cell r="P153">
            <v>5</v>
          </cell>
        </row>
        <row r="154">
          <cell r="A154" t="str">
            <v>C2W06829B</v>
          </cell>
          <cell r="B154" t="str">
            <v>LG-WM</v>
          </cell>
          <cell r="C154">
            <v>0</v>
          </cell>
          <cell r="D154" t="str">
            <v>PULSATOR 2.5 KG</v>
          </cell>
          <cell r="E154" t="str">
            <v>PULSATOR 2.5 KG</v>
          </cell>
          <cell r="F154" t="str">
            <v>MG</v>
          </cell>
          <cell r="G154" t="str">
            <v>PCS'.(A)</v>
          </cell>
          <cell r="H154" t="str">
            <v>M</v>
          </cell>
          <cell r="I154">
            <v>60</v>
          </cell>
          <cell r="J154">
            <v>2</v>
          </cell>
          <cell r="K154">
            <v>60</v>
          </cell>
          <cell r="L154" t="str">
            <v>PP.EP540</v>
          </cell>
          <cell r="M154" t="str">
            <v>A</v>
          </cell>
          <cell r="N154">
            <v>97.6</v>
          </cell>
          <cell r="O154">
            <v>4</v>
          </cell>
          <cell r="P154">
            <v>5</v>
          </cell>
        </row>
        <row r="155">
          <cell r="A155" t="str">
            <v>5845EY1010A</v>
          </cell>
          <cell r="B155" t="str">
            <v>LG-WM</v>
          </cell>
          <cell r="D155" t="str">
            <v>PULSATOR 2.5 KG (NEW)</v>
          </cell>
          <cell r="E155" t="str">
            <v>PULSATOR 2.5 KG (NEW) SCREW</v>
          </cell>
          <cell r="F155" t="str">
            <v>LRG</v>
          </cell>
          <cell r="G155" t="str">
            <v>PCS'.(A)</v>
          </cell>
          <cell r="H155" t="str">
            <v>M</v>
          </cell>
          <cell r="I155">
            <v>60</v>
          </cell>
          <cell r="J155">
            <v>2</v>
          </cell>
          <cell r="K155">
            <v>60</v>
          </cell>
          <cell r="L155" t="str">
            <v>PP.EP540</v>
          </cell>
          <cell r="M155" t="str">
            <v>A</v>
          </cell>
          <cell r="N155">
            <v>107</v>
          </cell>
          <cell r="O155">
            <v>1.2</v>
          </cell>
          <cell r="P155">
            <v>3</v>
          </cell>
        </row>
        <row r="156">
          <cell r="A156" t="str">
            <v>5845EY1010B</v>
          </cell>
          <cell r="B156" t="str">
            <v>LG-WM</v>
          </cell>
          <cell r="C156">
            <v>0</v>
          </cell>
          <cell r="D156" t="str">
            <v>PULSATOR 2.5 KG (NEW)</v>
          </cell>
          <cell r="E156" t="str">
            <v>PULSATOR 2.5 KG (NEW) SCREW</v>
          </cell>
          <cell r="F156" t="str">
            <v>MG</v>
          </cell>
          <cell r="G156" t="str">
            <v>PCS'.(A)</v>
          </cell>
          <cell r="H156" t="str">
            <v>M</v>
          </cell>
          <cell r="I156">
            <v>60</v>
          </cell>
          <cell r="J156">
            <v>2</v>
          </cell>
          <cell r="K156">
            <v>60</v>
          </cell>
          <cell r="L156" t="str">
            <v>PP.EP540</v>
          </cell>
          <cell r="M156" t="str">
            <v>A</v>
          </cell>
          <cell r="N156">
            <v>107</v>
          </cell>
          <cell r="O156">
            <v>1.2</v>
          </cell>
          <cell r="P156">
            <v>3</v>
          </cell>
        </row>
        <row r="157">
          <cell r="A157" t="str">
            <v>5845EY1010C</v>
          </cell>
          <cell r="B157" t="str">
            <v>LG-WM</v>
          </cell>
          <cell r="D157" t="str">
            <v>PULSATOR 2.5 KG (NEW)</v>
          </cell>
          <cell r="E157" t="str">
            <v>PULSATOR 2.5 KG (NEW)</v>
          </cell>
          <cell r="F157" t="str">
            <v>LRG</v>
          </cell>
          <cell r="G157" t="str">
            <v>PCS'.(A)</v>
          </cell>
          <cell r="H157" t="str">
            <v>M</v>
          </cell>
          <cell r="I157">
            <v>60</v>
          </cell>
          <cell r="J157">
            <v>2</v>
          </cell>
          <cell r="K157">
            <v>60</v>
          </cell>
          <cell r="L157" t="str">
            <v>PP.EP540</v>
          </cell>
          <cell r="M157" t="str">
            <v>A</v>
          </cell>
          <cell r="N157">
            <v>107</v>
          </cell>
          <cell r="O157">
            <v>1.2</v>
          </cell>
          <cell r="P157">
            <v>3</v>
          </cell>
        </row>
        <row r="158">
          <cell r="A158" t="str">
            <v>5845EY1010D</v>
          </cell>
          <cell r="B158" t="str">
            <v>LG-WM</v>
          </cell>
          <cell r="D158" t="str">
            <v>PULSATOR 2.5 KG (NEW)</v>
          </cell>
          <cell r="E158" t="str">
            <v>PULSATOR 2.5 KG (NEW)</v>
          </cell>
          <cell r="F158" t="str">
            <v>MG</v>
          </cell>
          <cell r="G158" t="str">
            <v>PCS'.(A)</v>
          </cell>
          <cell r="H158" t="str">
            <v>M</v>
          </cell>
          <cell r="I158">
            <v>60</v>
          </cell>
          <cell r="J158">
            <v>2</v>
          </cell>
          <cell r="K158">
            <v>60</v>
          </cell>
          <cell r="L158" t="str">
            <v>PP.EP540</v>
          </cell>
          <cell r="M158" t="str">
            <v>A</v>
          </cell>
          <cell r="N158">
            <v>107</v>
          </cell>
          <cell r="O158">
            <v>1.2</v>
          </cell>
          <cell r="P158">
            <v>3</v>
          </cell>
        </row>
        <row r="159">
          <cell r="A159" t="str">
            <v>5845EY1003B</v>
          </cell>
          <cell r="B159" t="str">
            <v>LG-WM</v>
          </cell>
          <cell r="C159">
            <v>17600</v>
          </cell>
          <cell r="D159" t="str">
            <v>PULSATOR 6.0 KG (FULL AUTO)</v>
          </cell>
          <cell r="E159" t="str">
            <v>PULSATOR 6.0 KG (FULL AUTO)</v>
          </cell>
          <cell r="F159" t="str">
            <v>LG</v>
          </cell>
          <cell r="G159" t="str">
            <v>PCS'.(A)</v>
          </cell>
          <cell r="H159" t="str">
            <v>M</v>
          </cell>
          <cell r="I159">
            <v>72</v>
          </cell>
          <cell r="J159">
            <v>2</v>
          </cell>
          <cell r="K159">
            <v>50</v>
          </cell>
          <cell r="L159" t="str">
            <v>PP.EP540</v>
          </cell>
          <cell r="M159" t="str">
            <v>A</v>
          </cell>
          <cell r="N159">
            <v>475</v>
          </cell>
          <cell r="O159">
            <v>25</v>
          </cell>
          <cell r="P159">
            <v>7</v>
          </cell>
        </row>
        <row r="160">
          <cell r="A160" t="str">
            <v>5845EY1003B.</v>
          </cell>
          <cell r="B160" t="str">
            <v>LG-WM</v>
          </cell>
          <cell r="D160" t="str">
            <v>PULSATOR 6.0 KG (FULL AUTO) NEW</v>
          </cell>
          <cell r="E160" t="str">
            <v>PULSATOR 6.0 KG (FULL AUTO) (NEW)</v>
          </cell>
          <cell r="F160" t="str">
            <v>LG</v>
          </cell>
          <cell r="G160" t="str">
            <v>PCS'.(A)</v>
          </cell>
          <cell r="H160" t="str">
            <v>M</v>
          </cell>
          <cell r="I160">
            <v>72</v>
          </cell>
          <cell r="J160">
            <v>2</v>
          </cell>
          <cell r="K160">
            <v>50</v>
          </cell>
          <cell r="L160" t="str">
            <v>PP.EP540</v>
          </cell>
          <cell r="M160" t="str">
            <v>A</v>
          </cell>
          <cell r="N160">
            <v>440</v>
          </cell>
          <cell r="O160">
            <v>18.899999999999999</v>
          </cell>
          <cell r="P160">
            <v>7</v>
          </cell>
        </row>
        <row r="161">
          <cell r="A161" t="str">
            <v>5845EY1011A</v>
          </cell>
          <cell r="B161" t="str">
            <v>LG-WM</v>
          </cell>
          <cell r="C161">
            <v>4125</v>
          </cell>
          <cell r="D161" t="str">
            <v>PULSATOR 7.0 KG (FULL AUTO)</v>
          </cell>
          <cell r="E161" t="str">
            <v>PULSATOR 7.0 KG (FULL AUTO)</v>
          </cell>
          <cell r="F161" t="str">
            <v>LG</v>
          </cell>
          <cell r="G161" t="str">
            <v>PCS'.(A)</v>
          </cell>
          <cell r="H161" t="str">
            <v>M</v>
          </cell>
          <cell r="I161">
            <v>78</v>
          </cell>
          <cell r="J161">
            <v>2</v>
          </cell>
          <cell r="K161">
            <v>46.153846153846153</v>
          </cell>
          <cell r="L161" t="str">
            <v>PP.EP540</v>
          </cell>
          <cell r="M161" t="str">
            <v>A</v>
          </cell>
          <cell r="N161">
            <v>460</v>
          </cell>
          <cell r="O161">
            <v>26</v>
          </cell>
          <cell r="P161">
            <v>7</v>
          </cell>
        </row>
        <row r="162">
          <cell r="A162" t="str">
            <v>5845FW1037F</v>
          </cell>
          <cell r="B162" t="str">
            <v>LG-WM</v>
          </cell>
          <cell r="C162">
            <v>0</v>
          </cell>
          <cell r="D162" t="str">
            <v>PULSATOR 7.0 KG (PUNCH)</v>
          </cell>
          <cell r="E162" t="str">
            <v>PULSATOR 7.0 KG (PUNCH)</v>
          </cell>
          <cell r="F162" t="str">
            <v>SG</v>
          </cell>
          <cell r="G162" t="str">
            <v>PCS'.(A)</v>
          </cell>
          <cell r="H162" t="str">
            <v>M</v>
          </cell>
          <cell r="I162">
            <v>65.5</v>
          </cell>
          <cell r="J162">
            <v>2</v>
          </cell>
          <cell r="K162">
            <v>54.961832061068705</v>
          </cell>
          <cell r="L162" t="str">
            <v>PP.EP540</v>
          </cell>
          <cell r="M162" t="str">
            <v>A</v>
          </cell>
          <cell r="N162">
            <v>610</v>
          </cell>
          <cell r="O162">
            <v>13</v>
          </cell>
          <cell r="P162">
            <v>7</v>
          </cell>
        </row>
        <row r="163">
          <cell r="A163" t="str">
            <v>5845FW1037E</v>
          </cell>
          <cell r="B163" t="str">
            <v>LG-WM</v>
          </cell>
          <cell r="C163">
            <v>0</v>
          </cell>
          <cell r="D163" t="str">
            <v>PULSATOR 7.0 KG (PUNCH)</v>
          </cell>
          <cell r="E163" t="str">
            <v>PULSATOR 7.0 KG (PUNCH)</v>
          </cell>
          <cell r="F163" t="str">
            <v>WG</v>
          </cell>
          <cell r="G163" t="str">
            <v>PCS'.(A)</v>
          </cell>
          <cell r="H163" t="str">
            <v>M</v>
          </cell>
          <cell r="I163">
            <v>65.5</v>
          </cell>
          <cell r="J163">
            <v>2</v>
          </cell>
          <cell r="K163">
            <v>54.961832061068705</v>
          </cell>
          <cell r="L163" t="str">
            <v>PP.EP540</v>
          </cell>
          <cell r="M163" t="str">
            <v>A</v>
          </cell>
          <cell r="N163">
            <v>610</v>
          </cell>
          <cell r="O163">
            <v>13</v>
          </cell>
          <cell r="P163">
            <v>7</v>
          </cell>
        </row>
        <row r="164">
          <cell r="A164" t="str">
            <v>5845EY1001F</v>
          </cell>
          <cell r="B164" t="str">
            <v>LG-WM</v>
          </cell>
          <cell r="C164">
            <v>0</v>
          </cell>
          <cell r="D164" t="str">
            <v>PULSATOR 8.0 KG</v>
          </cell>
          <cell r="E164" t="str">
            <v>PULSATOR 8.0 KG</v>
          </cell>
          <cell r="F164" t="str">
            <v>SG</v>
          </cell>
          <cell r="G164" t="str">
            <v>PCS'.(A)</v>
          </cell>
          <cell r="H164" t="str">
            <v>M</v>
          </cell>
          <cell r="I164">
            <v>80</v>
          </cell>
          <cell r="J164">
            <v>2</v>
          </cell>
          <cell r="K164">
            <v>45</v>
          </cell>
          <cell r="L164" t="str">
            <v>PP.EP540</v>
          </cell>
          <cell r="M164" t="str">
            <v>A</v>
          </cell>
          <cell r="N164">
            <v>540</v>
          </cell>
          <cell r="O164">
            <v>13.8</v>
          </cell>
          <cell r="P164">
            <v>7</v>
          </cell>
        </row>
        <row r="165">
          <cell r="A165" t="str">
            <v>5845EY1001E</v>
          </cell>
          <cell r="B165" t="str">
            <v>LG-WM</v>
          </cell>
          <cell r="C165">
            <v>130</v>
          </cell>
          <cell r="D165" t="str">
            <v>PULSATOR 8.0 KG</v>
          </cell>
          <cell r="E165" t="str">
            <v>PULSATOR 8.0 KG</v>
          </cell>
          <cell r="F165" t="str">
            <v>WG</v>
          </cell>
          <cell r="G165" t="str">
            <v>PCS'.(A)</v>
          </cell>
          <cell r="H165" t="str">
            <v>M</v>
          </cell>
          <cell r="I165">
            <v>80</v>
          </cell>
          <cell r="J165">
            <v>2</v>
          </cell>
          <cell r="K165">
            <v>45</v>
          </cell>
          <cell r="L165" t="str">
            <v>PP.EP540</v>
          </cell>
          <cell r="M165" t="str">
            <v>A</v>
          </cell>
          <cell r="N165">
            <v>540</v>
          </cell>
          <cell r="O165">
            <v>13.8</v>
          </cell>
          <cell r="P165">
            <v>7</v>
          </cell>
        </row>
        <row r="166">
          <cell r="A166" t="str">
            <v>5845EY1004B</v>
          </cell>
          <cell r="B166" t="str">
            <v>LG-WM</v>
          </cell>
          <cell r="C166">
            <v>20445</v>
          </cell>
          <cell r="D166" t="str">
            <v>PULSATOR 8.0 KG (FULL AUTO)</v>
          </cell>
          <cell r="E166" t="str">
            <v>PULSATOR 8.0 KG (FULL AUTO)</v>
          </cell>
          <cell r="F166" t="str">
            <v>LG</v>
          </cell>
          <cell r="G166" t="str">
            <v>PCS'.(A)</v>
          </cell>
          <cell r="H166" t="str">
            <v>M</v>
          </cell>
          <cell r="I166">
            <v>78</v>
          </cell>
          <cell r="J166">
            <v>2</v>
          </cell>
          <cell r="K166">
            <v>46.153846153846153</v>
          </cell>
          <cell r="L166" t="str">
            <v>PP.EP540</v>
          </cell>
          <cell r="M166" t="str">
            <v>A</v>
          </cell>
          <cell r="N166">
            <v>634</v>
          </cell>
          <cell r="O166">
            <v>28</v>
          </cell>
          <cell r="P166">
            <v>7</v>
          </cell>
        </row>
        <row r="167">
          <cell r="A167" t="str">
            <v>C4W07147</v>
          </cell>
          <cell r="B167" t="str">
            <v>LG-WM</v>
          </cell>
          <cell r="C167">
            <v>0</v>
          </cell>
          <cell r="D167" t="str">
            <v>PULSATOR BUSH 2.5 KG (CAV.4)</v>
          </cell>
          <cell r="E167" t="str">
            <v>PULSATOR BUSH 2.5 KG</v>
          </cell>
          <cell r="F167" t="str">
            <v>NAT</v>
          </cell>
          <cell r="G167" t="str">
            <v>PCS'.</v>
          </cell>
          <cell r="H167" t="str">
            <v>-</v>
          </cell>
          <cell r="I167">
            <v>8</v>
          </cell>
          <cell r="J167">
            <v>1</v>
          </cell>
          <cell r="K167">
            <v>450</v>
          </cell>
          <cell r="L167" t="str">
            <v>LUPOL</v>
          </cell>
          <cell r="M167" t="str">
            <v>A</v>
          </cell>
          <cell r="N167">
            <v>4</v>
          </cell>
          <cell r="O167">
            <v>0.75</v>
          </cell>
          <cell r="P167">
            <v>1</v>
          </cell>
        </row>
        <row r="168">
          <cell r="A168" t="str">
            <v>5006EY2001C</v>
          </cell>
          <cell r="B168" t="str">
            <v>LG-WM</v>
          </cell>
          <cell r="C168">
            <v>4700</v>
          </cell>
          <cell r="D168" t="str">
            <v>PULSATOR CAP (CAV.2)</v>
          </cell>
          <cell r="E168" t="str">
            <v>PULSATOR CAP</v>
          </cell>
          <cell r="F168" t="str">
            <v>LG</v>
          </cell>
          <cell r="G168" t="str">
            <v>PCS'.</v>
          </cell>
          <cell r="H168" t="str">
            <v>M</v>
          </cell>
          <cell r="I168">
            <v>16</v>
          </cell>
          <cell r="J168">
            <v>1</v>
          </cell>
          <cell r="K168">
            <v>225</v>
          </cell>
          <cell r="L168" t="str">
            <v>PP.EP540</v>
          </cell>
          <cell r="M168" t="str">
            <v>A</v>
          </cell>
          <cell r="N168">
            <v>10.6</v>
          </cell>
          <cell r="O168">
            <v>1.5</v>
          </cell>
          <cell r="P168">
            <v>1</v>
          </cell>
        </row>
        <row r="169">
          <cell r="A169" t="str">
            <v>5006EY2001B</v>
          </cell>
          <cell r="B169" t="str">
            <v>LG-WM</v>
          </cell>
          <cell r="C169">
            <v>24586</v>
          </cell>
          <cell r="D169" t="str">
            <v>PULSATOR CAP (CAV.2)</v>
          </cell>
          <cell r="E169" t="str">
            <v>PULSATOR CAP</v>
          </cell>
          <cell r="F169" t="str">
            <v>SG</v>
          </cell>
          <cell r="G169" t="str">
            <v>PCS'.</v>
          </cell>
          <cell r="H169" t="str">
            <v>M</v>
          </cell>
          <cell r="I169">
            <v>16</v>
          </cell>
          <cell r="J169">
            <v>1</v>
          </cell>
          <cell r="K169">
            <v>225</v>
          </cell>
          <cell r="L169" t="str">
            <v>PP.EP540</v>
          </cell>
          <cell r="M169" t="str">
            <v>A</v>
          </cell>
          <cell r="N169">
            <v>10.6</v>
          </cell>
          <cell r="O169">
            <v>1.5</v>
          </cell>
          <cell r="P169">
            <v>1</v>
          </cell>
        </row>
        <row r="170">
          <cell r="A170" t="str">
            <v>4431FY2036B</v>
          </cell>
          <cell r="B170" t="str">
            <v>LG-WM</v>
          </cell>
          <cell r="C170">
            <v>24586</v>
          </cell>
          <cell r="D170" t="str">
            <v>REVOLING CAM (CAV.2)</v>
          </cell>
          <cell r="E170" t="str">
            <v>REVOLING CAM</v>
          </cell>
          <cell r="F170" t="str">
            <v>MG</v>
          </cell>
          <cell r="G170" t="str">
            <v>PCS'.</v>
          </cell>
          <cell r="H170" t="str">
            <v>M</v>
          </cell>
          <cell r="I170">
            <v>32</v>
          </cell>
          <cell r="J170">
            <v>1</v>
          </cell>
          <cell r="K170">
            <v>112.5</v>
          </cell>
          <cell r="L170" t="str">
            <v>PP.EP540</v>
          </cell>
          <cell r="M170" t="str">
            <v>A</v>
          </cell>
          <cell r="N170">
            <v>65</v>
          </cell>
          <cell r="O170">
            <v>16</v>
          </cell>
          <cell r="P170">
            <v>1</v>
          </cell>
        </row>
        <row r="171">
          <cell r="A171" t="str">
            <v>4431FY2036C</v>
          </cell>
          <cell r="B171" t="str">
            <v>LG-WM</v>
          </cell>
          <cell r="C171">
            <v>0</v>
          </cell>
          <cell r="D171" t="str">
            <v>REVOLING CAM (CAV.2)</v>
          </cell>
          <cell r="E171" t="str">
            <v>REVOLING CAM</v>
          </cell>
          <cell r="F171" t="str">
            <v>SG</v>
          </cell>
          <cell r="G171" t="str">
            <v>PCS'.</v>
          </cell>
          <cell r="H171" t="str">
            <v>M</v>
          </cell>
          <cell r="I171">
            <v>32</v>
          </cell>
          <cell r="J171">
            <v>1</v>
          </cell>
          <cell r="K171">
            <v>112.5</v>
          </cell>
          <cell r="L171" t="str">
            <v>PP.EP540</v>
          </cell>
          <cell r="M171" t="str">
            <v>A</v>
          </cell>
          <cell r="N171">
            <v>65</v>
          </cell>
          <cell r="O171">
            <v>16</v>
          </cell>
          <cell r="P171">
            <v>1</v>
          </cell>
        </row>
        <row r="172">
          <cell r="A172" t="str">
            <v>4431FY2036D</v>
          </cell>
          <cell r="B172" t="str">
            <v>LG-WM</v>
          </cell>
          <cell r="C172">
            <v>4700</v>
          </cell>
          <cell r="D172" t="str">
            <v>REVOLING CAM (CAV.2)</v>
          </cell>
          <cell r="E172" t="str">
            <v>REVOLING CAM</v>
          </cell>
          <cell r="F172" t="str">
            <v>LG</v>
          </cell>
          <cell r="G172" t="str">
            <v>PCS'.</v>
          </cell>
          <cell r="H172" t="str">
            <v>M</v>
          </cell>
          <cell r="I172">
            <v>32</v>
          </cell>
          <cell r="J172">
            <v>1</v>
          </cell>
          <cell r="K172">
            <v>112.5</v>
          </cell>
          <cell r="L172" t="str">
            <v>PP.EP540</v>
          </cell>
          <cell r="M172" t="str">
            <v>A</v>
          </cell>
          <cell r="N172">
            <v>65</v>
          </cell>
          <cell r="O172">
            <v>16</v>
          </cell>
          <cell r="P172">
            <v>1</v>
          </cell>
        </row>
        <row r="173">
          <cell r="A173" t="str">
            <v>1W05296E</v>
          </cell>
          <cell r="B173" t="str">
            <v>LG-WM</v>
          </cell>
          <cell r="C173">
            <v>0</v>
          </cell>
          <cell r="D173" t="str">
            <v>R-FILTER A 7.0 / 7.5 KG</v>
          </cell>
          <cell r="E173" t="str">
            <v>R-FILTER A 7.5 KG</v>
          </cell>
          <cell r="F173" t="str">
            <v>SG</v>
          </cell>
          <cell r="G173" t="str">
            <v>PCS'.</v>
          </cell>
          <cell r="H173" t="str">
            <v>M</v>
          </cell>
          <cell r="I173">
            <v>47</v>
          </cell>
          <cell r="J173">
            <v>2</v>
          </cell>
          <cell r="K173">
            <v>76.59574468085107</v>
          </cell>
          <cell r="L173" t="str">
            <v>PP.842J</v>
          </cell>
          <cell r="M173" t="str">
            <v>A</v>
          </cell>
          <cell r="N173">
            <v>79.540000000000006</v>
          </cell>
          <cell r="O173">
            <v>26.61</v>
          </cell>
          <cell r="P173">
            <v>1</v>
          </cell>
        </row>
        <row r="174">
          <cell r="A174" t="str">
            <v>1W05296B</v>
          </cell>
          <cell r="B174" t="str">
            <v>LG-WM</v>
          </cell>
          <cell r="C174">
            <v>11367</v>
          </cell>
          <cell r="D174" t="str">
            <v>R-FILTER A 7.0 / 7.5 KG</v>
          </cell>
          <cell r="E174" t="str">
            <v>R-FILTER A 7.0 KG</v>
          </cell>
          <cell r="F174" t="str">
            <v>WG</v>
          </cell>
          <cell r="G174" t="str">
            <v>PCS'.</v>
          </cell>
          <cell r="H174" t="str">
            <v>M</v>
          </cell>
          <cell r="I174">
            <v>47</v>
          </cell>
          <cell r="J174">
            <v>2</v>
          </cell>
          <cell r="K174">
            <v>76.59574468085107</v>
          </cell>
          <cell r="L174" t="str">
            <v>PP.842J</v>
          </cell>
          <cell r="M174" t="str">
            <v>A</v>
          </cell>
          <cell r="N174">
            <v>79.540000000000006</v>
          </cell>
          <cell r="O174">
            <v>26.61</v>
          </cell>
          <cell r="P174">
            <v>1</v>
          </cell>
        </row>
        <row r="175">
          <cell r="A175" t="str">
            <v>4580EY3001F</v>
          </cell>
          <cell r="B175" t="str">
            <v>LG-WM</v>
          </cell>
          <cell r="C175">
            <v>0</v>
          </cell>
          <cell r="D175" t="str">
            <v>ROLLER 890 (CAV.3)</v>
          </cell>
          <cell r="E175" t="str">
            <v>ROLLER 890</v>
          </cell>
          <cell r="F175" t="str">
            <v>MG</v>
          </cell>
          <cell r="G175" t="str">
            <v>PCS'.</v>
          </cell>
          <cell r="H175" t="str">
            <v>M</v>
          </cell>
          <cell r="I175">
            <v>15.3</v>
          </cell>
          <cell r="J175">
            <v>1</v>
          </cell>
          <cell r="K175">
            <v>235.29411764705881</v>
          </cell>
          <cell r="L175" t="str">
            <v>PP.842J</v>
          </cell>
          <cell r="M175" t="str">
            <v>A</v>
          </cell>
          <cell r="N175">
            <v>13</v>
          </cell>
          <cell r="O175">
            <v>2.3333333333333335</v>
          </cell>
          <cell r="P175">
            <v>2</v>
          </cell>
        </row>
        <row r="176">
          <cell r="A176" t="str">
            <v>4580EY3002E</v>
          </cell>
          <cell r="B176" t="str">
            <v>LG-WM</v>
          </cell>
          <cell r="C176">
            <v>14100</v>
          </cell>
          <cell r="D176" t="str">
            <v>ROLLER 10-12 KG. (CAV.3)</v>
          </cell>
          <cell r="E176" t="str">
            <v>ROLLER 10-12 KG.</v>
          </cell>
          <cell r="F176" t="str">
            <v>BLUE</v>
          </cell>
          <cell r="G176" t="str">
            <v>PCS'.</v>
          </cell>
          <cell r="H176" t="str">
            <v>M</v>
          </cell>
          <cell r="I176">
            <v>15.3</v>
          </cell>
          <cell r="J176">
            <v>1</v>
          </cell>
          <cell r="K176">
            <v>235.29411764705881</v>
          </cell>
          <cell r="L176" t="str">
            <v>PP.842J</v>
          </cell>
          <cell r="M176" t="str">
            <v>A</v>
          </cell>
          <cell r="N176">
            <v>11</v>
          </cell>
          <cell r="O176">
            <v>2.6666666666666665</v>
          </cell>
          <cell r="P176">
            <v>2</v>
          </cell>
        </row>
        <row r="177">
          <cell r="A177" t="str">
            <v>4580EY3002F</v>
          </cell>
          <cell r="B177" t="str">
            <v>LG-WM</v>
          </cell>
          <cell r="C177">
            <v>171789</v>
          </cell>
          <cell r="D177" t="str">
            <v>ROLLER 10-12 KG. (CAV.3)</v>
          </cell>
          <cell r="E177" t="str">
            <v>ROLLER 10-12 KG.</v>
          </cell>
          <cell r="F177" t="str">
            <v>MG</v>
          </cell>
          <cell r="G177" t="str">
            <v>PCS'.</v>
          </cell>
          <cell r="H177" t="str">
            <v>M</v>
          </cell>
          <cell r="I177">
            <v>15.3</v>
          </cell>
          <cell r="J177">
            <v>1</v>
          </cell>
          <cell r="K177">
            <v>235.29411764705881</v>
          </cell>
          <cell r="L177" t="str">
            <v>PP.842J</v>
          </cell>
          <cell r="M177" t="str">
            <v>A</v>
          </cell>
          <cell r="N177">
            <v>11</v>
          </cell>
          <cell r="O177">
            <v>2.6666666666666665</v>
          </cell>
          <cell r="P177">
            <v>2</v>
          </cell>
        </row>
        <row r="178">
          <cell r="A178" t="str">
            <v>4580EY3002G</v>
          </cell>
          <cell r="B178" t="str">
            <v>LG-WM</v>
          </cell>
          <cell r="D178" t="str">
            <v>ROLLER 10-12 KG. (CAV.3)</v>
          </cell>
          <cell r="E178" t="str">
            <v>ROLLER 10-12 KG.</v>
          </cell>
          <cell r="F178" t="str">
            <v>SG</v>
          </cell>
          <cell r="G178" t="str">
            <v>PCS'.</v>
          </cell>
          <cell r="H178" t="str">
            <v>M</v>
          </cell>
          <cell r="I178">
            <v>15.3</v>
          </cell>
          <cell r="J178">
            <v>1</v>
          </cell>
          <cell r="K178">
            <v>235.29411764705881</v>
          </cell>
          <cell r="L178" t="str">
            <v>PP.842J</v>
          </cell>
          <cell r="M178" t="str">
            <v>A</v>
          </cell>
          <cell r="N178">
            <v>11</v>
          </cell>
          <cell r="O178">
            <v>2.6666666666666665</v>
          </cell>
          <cell r="P178">
            <v>2</v>
          </cell>
        </row>
        <row r="179">
          <cell r="A179" t="str">
            <v>5006EY4002E</v>
          </cell>
          <cell r="B179" t="str">
            <v>LG-WM</v>
          </cell>
          <cell r="C179">
            <v>14100</v>
          </cell>
          <cell r="D179" t="str">
            <v>ROLLER CAP (CAV.4)</v>
          </cell>
          <cell r="E179" t="str">
            <v>ROLLER CAP</v>
          </cell>
          <cell r="F179" t="str">
            <v>BLUE</v>
          </cell>
          <cell r="G179" t="str">
            <v>PCS'.</v>
          </cell>
          <cell r="H179" t="str">
            <v>M</v>
          </cell>
          <cell r="I179">
            <v>15.3</v>
          </cell>
          <cell r="J179">
            <v>1</v>
          </cell>
          <cell r="K179">
            <v>235.29411764705881</v>
          </cell>
          <cell r="L179" t="str">
            <v>PP.842J</v>
          </cell>
          <cell r="M179" t="str">
            <v>A</v>
          </cell>
          <cell r="N179">
            <v>4.4000000000000004</v>
          </cell>
          <cell r="O179">
            <v>2.35</v>
          </cell>
          <cell r="P179">
            <v>2</v>
          </cell>
        </row>
        <row r="180">
          <cell r="A180" t="str">
            <v>5006EY4002F</v>
          </cell>
          <cell r="B180" t="str">
            <v>LG-WM</v>
          </cell>
          <cell r="C180">
            <v>171789</v>
          </cell>
          <cell r="D180" t="str">
            <v>ROLLER CAP (CAV.4)</v>
          </cell>
          <cell r="E180" t="str">
            <v>ROLLER CAP</v>
          </cell>
          <cell r="F180" t="str">
            <v>MG</v>
          </cell>
          <cell r="G180" t="str">
            <v>PCS'.</v>
          </cell>
          <cell r="H180" t="str">
            <v>M</v>
          </cell>
          <cell r="I180">
            <v>15.3</v>
          </cell>
          <cell r="J180">
            <v>1</v>
          </cell>
          <cell r="K180">
            <v>235.29411764705881</v>
          </cell>
          <cell r="L180" t="str">
            <v>PP.842J</v>
          </cell>
          <cell r="M180" t="str">
            <v>A</v>
          </cell>
          <cell r="N180">
            <v>4.4000000000000004</v>
          </cell>
          <cell r="O180">
            <v>2.35</v>
          </cell>
          <cell r="P180">
            <v>2</v>
          </cell>
        </row>
        <row r="181">
          <cell r="A181" t="str">
            <v>5006EY4002G</v>
          </cell>
          <cell r="B181" t="str">
            <v>LG-WM</v>
          </cell>
          <cell r="D181" t="str">
            <v>ROLLER CAP (CAV.4)</v>
          </cell>
          <cell r="E181" t="str">
            <v>ROLLER CAP</v>
          </cell>
          <cell r="F181" t="str">
            <v>SG</v>
          </cell>
          <cell r="G181" t="str">
            <v>PCS'.</v>
          </cell>
          <cell r="H181" t="str">
            <v>M</v>
          </cell>
          <cell r="I181">
            <v>15.3</v>
          </cell>
          <cell r="J181">
            <v>1</v>
          </cell>
          <cell r="K181">
            <v>235.29411764705881</v>
          </cell>
          <cell r="L181" t="str">
            <v>PP.842J</v>
          </cell>
          <cell r="M181" t="str">
            <v>A</v>
          </cell>
          <cell r="N181">
            <v>4.4000000000000004</v>
          </cell>
          <cell r="O181">
            <v>2.35</v>
          </cell>
          <cell r="P181">
            <v>2</v>
          </cell>
        </row>
        <row r="182">
          <cell r="A182" t="str">
            <v>2W06300B</v>
          </cell>
          <cell r="B182" t="str">
            <v>LG-WM</v>
          </cell>
          <cell r="C182">
            <v>11515</v>
          </cell>
          <cell r="D182" t="str">
            <v xml:space="preserve">SAFETY COVER </v>
          </cell>
          <cell r="E182" t="str">
            <v xml:space="preserve">SAFETY COVER </v>
          </cell>
          <cell r="F182" t="str">
            <v>WG</v>
          </cell>
          <cell r="G182" t="str">
            <v>PCS'.</v>
          </cell>
          <cell r="H182" t="str">
            <v>M</v>
          </cell>
          <cell r="I182">
            <v>44</v>
          </cell>
          <cell r="J182">
            <v>2</v>
          </cell>
          <cell r="K182">
            <v>81.818181818181813</v>
          </cell>
          <cell r="L182" t="str">
            <v>SU1018</v>
          </cell>
          <cell r="M182" t="str">
            <v>A</v>
          </cell>
          <cell r="N182">
            <v>87</v>
          </cell>
          <cell r="O182">
            <v>8</v>
          </cell>
          <cell r="P182">
            <v>7</v>
          </cell>
        </row>
        <row r="183">
          <cell r="A183" t="str">
            <v>2W06816B</v>
          </cell>
          <cell r="B183" t="str">
            <v>LG-WM</v>
          </cell>
          <cell r="C183">
            <v>0</v>
          </cell>
          <cell r="D183" t="str">
            <v>SELECTOR ARM (CAV.2)</v>
          </cell>
          <cell r="E183" t="str">
            <v>SELECTOR ARM</v>
          </cell>
          <cell r="F183" t="str">
            <v>NAT</v>
          </cell>
          <cell r="G183" t="str">
            <v>PCS'.</v>
          </cell>
          <cell r="H183" t="str">
            <v>-</v>
          </cell>
          <cell r="I183">
            <v>7.5</v>
          </cell>
          <cell r="J183">
            <v>1</v>
          </cell>
          <cell r="K183">
            <v>480</v>
          </cell>
          <cell r="L183" t="str">
            <v>POM</v>
          </cell>
          <cell r="M183" t="str">
            <v>A</v>
          </cell>
          <cell r="N183">
            <v>9</v>
          </cell>
          <cell r="O183">
            <v>1.5</v>
          </cell>
          <cell r="P183">
            <v>1</v>
          </cell>
        </row>
        <row r="184">
          <cell r="A184" t="str">
            <v>4988EY2004A</v>
          </cell>
          <cell r="B184" t="str">
            <v>LG-WM</v>
          </cell>
          <cell r="C184">
            <v>97659</v>
          </cell>
          <cell r="D184" t="str">
            <v>SELECTOR ARM (2004A)(CAV.2)</v>
          </cell>
          <cell r="E184" t="str">
            <v>SELECTOR ARM (2004A)</v>
          </cell>
          <cell r="F184" t="str">
            <v>NAT</v>
          </cell>
          <cell r="G184" t="str">
            <v>PCS'.</v>
          </cell>
          <cell r="H184" t="str">
            <v>-</v>
          </cell>
          <cell r="I184">
            <v>12</v>
          </cell>
          <cell r="J184">
            <v>1</v>
          </cell>
          <cell r="K184">
            <v>300</v>
          </cell>
          <cell r="L184" t="str">
            <v>POM</v>
          </cell>
          <cell r="M184" t="str">
            <v>A</v>
          </cell>
          <cell r="N184">
            <v>10.6</v>
          </cell>
          <cell r="O184">
            <v>1.5</v>
          </cell>
          <cell r="P184">
            <v>1</v>
          </cell>
        </row>
        <row r="185">
          <cell r="A185" t="str">
            <v>4988EY2002A</v>
          </cell>
          <cell r="B185" t="str">
            <v>LG-WM</v>
          </cell>
          <cell r="C185">
            <v>0</v>
          </cell>
          <cell r="D185" t="str">
            <v>SELECTOR ARM (NEW)(CAV.2)</v>
          </cell>
          <cell r="E185" t="str">
            <v>SELECTOR ARM (NEW)</v>
          </cell>
          <cell r="F185" t="str">
            <v>NAT</v>
          </cell>
          <cell r="G185" t="str">
            <v>PCS'.</v>
          </cell>
          <cell r="H185" t="str">
            <v>-</v>
          </cell>
          <cell r="I185">
            <v>7.5</v>
          </cell>
          <cell r="J185">
            <v>1</v>
          </cell>
          <cell r="K185">
            <v>480</v>
          </cell>
          <cell r="L185" t="str">
            <v>POM</v>
          </cell>
          <cell r="M185" t="str">
            <v>A</v>
          </cell>
          <cell r="N185">
            <v>10</v>
          </cell>
          <cell r="O185">
            <v>3</v>
          </cell>
          <cell r="P185">
            <v>1</v>
          </cell>
        </row>
        <row r="186">
          <cell r="A186" t="str">
            <v>3550EY3003-LG</v>
          </cell>
          <cell r="B186" t="str">
            <v>LG-WM</v>
          </cell>
          <cell r="D186" t="str">
            <v>W. INLET COVER 6.0 KG (CAV.2)</v>
          </cell>
          <cell r="E186" t="str">
            <v>W. INLET COVER 6.0 KG</v>
          </cell>
          <cell r="F186" t="str">
            <v>LG</v>
          </cell>
          <cell r="G186" t="str">
            <v>PCS'.</v>
          </cell>
          <cell r="H186" t="str">
            <v>-</v>
          </cell>
          <cell r="I186">
            <v>22</v>
          </cell>
          <cell r="J186">
            <v>1</v>
          </cell>
          <cell r="K186">
            <v>163.63636363636363</v>
          </cell>
          <cell r="M186" t="str">
            <v>B</v>
          </cell>
          <cell r="N186">
            <v>16.2</v>
          </cell>
          <cell r="O186">
            <v>2.85</v>
          </cell>
          <cell r="P186">
            <v>1</v>
          </cell>
        </row>
        <row r="187">
          <cell r="A187" t="str">
            <v>3550EY3003-OW</v>
          </cell>
          <cell r="B187" t="str">
            <v>LG-WM</v>
          </cell>
          <cell r="D187" t="str">
            <v>W. INLET COVER 6.0 KG (CAV.2)</v>
          </cell>
          <cell r="E187" t="str">
            <v>W. INLET COVER 6.0 KG</v>
          </cell>
          <cell r="F187" t="str">
            <v>OW</v>
          </cell>
          <cell r="G187" t="str">
            <v>PCS'.</v>
          </cell>
          <cell r="H187" t="str">
            <v>-</v>
          </cell>
          <cell r="I187">
            <v>22</v>
          </cell>
          <cell r="J187">
            <v>1</v>
          </cell>
          <cell r="K187">
            <v>163.63636363636363</v>
          </cell>
          <cell r="M187" t="str">
            <v>B</v>
          </cell>
          <cell r="N187">
            <v>16.2</v>
          </cell>
          <cell r="O187">
            <v>2.85</v>
          </cell>
          <cell r="P187">
            <v>1</v>
          </cell>
        </row>
        <row r="188">
          <cell r="A188" t="str">
            <v>3550EY3003-PB</v>
          </cell>
          <cell r="B188" t="str">
            <v>LG-WM</v>
          </cell>
          <cell r="D188" t="str">
            <v>W. INLET COVER 6.0 KG (CAV.2)</v>
          </cell>
          <cell r="E188" t="str">
            <v>W. INLET COVER 6.0 KG</v>
          </cell>
          <cell r="F188" t="str">
            <v>PB</v>
          </cell>
          <cell r="G188" t="str">
            <v>PCS'.</v>
          </cell>
          <cell r="H188" t="str">
            <v>-</v>
          </cell>
          <cell r="I188">
            <v>22</v>
          </cell>
          <cell r="J188">
            <v>1</v>
          </cell>
          <cell r="K188">
            <v>163.63636363636363</v>
          </cell>
          <cell r="M188" t="str">
            <v>B</v>
          </cell>
          <cell r="N188">
            <v>16.2</v>
          </cell>
          <cell r="O188">
            <v>2.85</v>
          </cell>
          <cell r="P188">
            <v>1</v>
          </cell>
        </row>
        <row r="189">
          <cell r="A189" t="str">
            <v>3550EY3001-SB</v>
          </cell>
          <cell r="B189" t="str">
            <v>LG-WM</v>
          </cell>
          <cell r="D189" t="str">
            <v>W. INLET COVER 8.0 KG (CAV.2)</v>
          </cell>
          <cell r="E189" t="str">
            <v>W. INLET COVER 8.0 KG</v>
          </cell>
          <cell r="F189" t="str">
            <v>SB</v>
          </cell>
          <cell r="G189" t="str">
            <v>PCS'.</v>
          </cell>
          <cell r="H189" t="str">
            <v>-</v>
          </cell>
          <cell r="I189">
            <v>22</v>
          </cell>
          <cell r="J189">
            <v>1</v>
          </cell>
          <cell r="K189">
            <v>163.63636363636363</v>
          </cell>
          <cell r="M189" t="str">
            <v>B</v>
          </cell>
          <cell r="N189">
            <v>15</v>
          </cell>
          <cell r="O189">
            <v>3</v>
          </cell>
          <cell r="P189">
            <v>1</v>
          </cell>
        </row>
        <row r="190">
          <cell r="A190" t="str">
            <v>3550EY3001-LG</v>
          </cell>
          <cell r="B190" t="str">
            <v>LG-WM</v>
          </cell>
          <cell r="D190" t="str">
            <v>W. INLET COVER 8.0 KG (CAV.2)</v>
          </cell>
          <cell r="E190" t="str">
            <v>W. INLET COVER 8.0 KG</v>
          </cell>
          <cell r="F190" t="str">
            <v>LG</v>
          </cell>
          <cell r="G190" t="str">
            <v>PCS'.</v>
          </cell>
          <cell r="H190" t="str">
            <v>-</v>
          </cell>
          <cell r="I190">
            <v>22</v>
          </cell>
          <cell r="J190">
            <v>1</v>
          </cell>
          <cell r="K190">
            <v>163.63636363636363</v>
          </cell>
          <cell r="M190" t="str">
            <v>B</v>
          </cell>
          <cell r="N190">
            <v>15</v>
          </cell>
          <cell r="O190">
            <v>3</v>
          </cell>
          <cell r="P190">
            <v>1</v>
          </cell>
        </row>
        <row r="191">
          <cell r="A191" t="str">
            <v>3550EY3001-OW</v>
          </cell>
          <cell r="B191" t="str">
            <v>LG-WM</v>
          </cell>
          <cell r="D191" t="str">
            <v>W. INLET COVER 8.0 KG (CAV.2)</v>
          </cell>
          <cell r="E191" t="str">
            <v>W. INLET COVER 8.0 KG</v>
          </cell>
          <cell r="F191" t="str">
            <v>OW</v>
          </cell>
          <cell r="G191" t="str">
            <v>PCS'.</v>
          </cell>
          <cell r="H191" t="str">
            <v>-</v>
          </cell>
          <cell r="I191">
            <v>22</v>
          </cell>
          <cell r="J191">
            <v>1</v>
          </cell>
          <cell r="K191">
            <v>163.63636363636363</v>
          </cell>
          <cell r="M191" t="str">
            <v>B</v>
          </cell>
          <cell r="N191">
            <v>15</v>
          </cell>
          <cell r="O191">
            <v>3</v>
          </cell>
          <cell r="P191">
            <v>1</v>
          </cell>
        </row>
        <row r="192">
          <cell r="A192" t="str">
            <v>3550EY3001-PB</v>
          </cell>
          <cell r="B192" t="str">
            <v>LG-WM</v>
          </cell>
          <cell r="D192" t="str">
            <v>W. INLET COVER 8.0 KG (CAV.2)</v>
          </cell>
          <cell r="E192" t="str">
            <v>W. INLET COVER 8.0 KG</v>
          </cell>
          <cell r="F192" t="str">
            <v>PB</v>
          </cell>
          <cell r="G192" t="str">
            <v>PCS'.</v>
          </cell>
          <cell r="H192" t="str">
            <v>-</v>
          </cell>
          <cell r="I192">
            <v>22</v>
          </cell>
          <cell r="J192">
            <v>1</v>
          </cell>
          <cell r="K192">
            <v>163.63636363636363</v>
          </cell>
          <cell r="M192" t="str">
            <v>B</v>
          </cell>
          <cell r="N192">
            <v>15</v>
          </cell>
          <cell r="O192">
            <v>3</v>
          </cell>
          <cell r="P192">
            <v>1</v>
          </cell>
        </row>
        <row r="193">
          <cell r="A193" t="str">
            <v>3550EY3078-SB</v>
          </cell>
          <cell r="B193" t="str">
            <v>LG-WM</v>
          </cell>
          <cell r="D193" t="str">
            <v>W. INLET COVER 8.0 KG (NEW)(CAV.2)</v>
          </cell>
          <cell r="E193" t="str">
            <v>W. INLET COVER 8.0 KG (NEW)</v>
          </cell>
          <cell r="F193" t="str">
            <v>SB</v>
          </cell>
          <cell r="G193" t="str">
            <v>PCS'.</v>
          </cell>
          <cell r="H193" t="str">
            <v>-</v>
          </cell>
          <cell r="I193">
            <v>22</v>
          </cell>
          <cell r="J193">
            <v>1</v>
          </cell>
          <cell r="K193">
            <v>163.63636363636363</v>
          </cell>
          <cell r="M193" t="str">
            <v>B</v>
          </cell>
          <cell r="N193">
            <v>15.4</v>
          </cell>
          <cell r="O193">
            <v>1.8</v>
          </cell>
          <cell r="P193">
            <v>1</v>
          </cell>
        </row>
        <row r="194">
          <cell r="A194" t="str">
            <v>3550EY3078-LG</v>
          </cell>
          <cell r="B194" t="str">
            <v>LG-WM</v>
          </cell>
          <cell r="D194" t="str">
            <v>W. INLET COVER 8.0 KG (NEW)(CAV.2)</v>
          </cell>
          <cell r="E194" t="str">
            <v>W. INLET COVER 8.0 KG (NEW)</v>
          </cell>
          <cell r="F194" t="str">
            <v>LG</v>
          </cell>
          <cell r="G194" t="str">
            <v>PCS'.</v>
          </cell>
          <cell r="H194" t="str">
            <v>-</v>
          </cell>
          <cell r="I194">
            <v>22</v>
          </cell>
          <cell r="J194">
            <v>1</v>
          </cell>
          <cell r="K194">
            <v>163.63636363636363</v>
          </cell>
          <cell r="M194" t="str">
            <v>B</v>
          </cell>
          <cell r="N194">
            <v>15.4</v>
          </cell>
          <cell r="O194">
            <v>1.8</v>
          </cell>
          <cell r="P194">
            <v>1</v>
          </cell>
        </row>
        <row r="195">
          <cell r="A195" t="str">
            <v>3809V00250U</v>
          </cell>
          <cell r="B195" t="str">
            <v>LG-TV</v>
          </cell>
          <cell r="D195" t="str">
            <v>BACK COVER RT-21FA35</v>
          </cell>
          <cell r="E195" t="str">
            <v>BACK COVER RT-21FA35VX (AV "A")</v>
          </cell>
          <cell r="F195" t="str">
            <v>D/GRAY</v>
          </cell>
          <cell r="G195" t="str">
            <v>PCS'.</v>
          </cell>
          <cell r="H195" t="str">
            <v>-</v>
          </cell>
          <cell r="I195">
            <v>80</v>
          </cell>
          <cell r="J195">
            <v>4</v>
          </cell>
          <cell r="K195">
            <v>45</v>
          </cell>
          <cell r="L195" t="str">
            <v>HI 7123</v>
          </cell>
          <cell r="M195" t="str">
            <v>A</v>
          </cell>
          <cell r="N195">
            <v>2120</v>
          </cell>
          <cell r="O195">
            <v>0</v>
          </cell>
          <cell r="P195">
            <v>40</v>
          </cell>
        </row>
        <row r="196">
          <cell r="A196" t="str">
            <v>3809V00250V</v>
          </cell>
          <cell r="B196" t="str">
            <v>LG-TV</v>
          </cell>
          <cell r="D196" t="str">
            <v>BACK COVER RT-21FA35</v>
          </cell>
          <cell r="E196" t="str">
            <v>BACK COVER RT-21FA35RX V/O (AV "A")</v>
          </cell>
          <cell r="F196" t="str">
            <v>C/GRAY</v>
          </cell>
          <cell r="G196" t="str">
            <v>PCS'.</v>
          </cell>
          <cell r="H196" t="str">
            <v>-</v>
          </cell>
          <cell r="I196">
            <v>80</v>
          </cell>
          <cell r="J196">
            <v>4</v>
          </cell>
          <cell r="K196">
            <v>45</v>
          </cell>
          <cell r="L196" t="str">
            <v>HI 2274</v>
          </cell>
          <cell r="M196" t="str">
            <v>A</v>
          </cell>
          <cell r="N196">
            <v>2377</v>
          </cell>
          <cell r="O196">
            <v>0</v>
          </cell>
          <cell r="P196">
            <v>40</v>
          </cell>
        </row>
        <row r="197">
          <cell r="A197" t="str">
            <v>3809V00250Z</v>
          </cell>
          <cell r="B197" t="str">
            <v>LG-TV</v>
          </cell>
          <cell r="D197" t="str">
            <v>BACK COVER RT-21FA35</v>
          </cell>
          <cell r="E197" t="str">
            <v>BACK COVER RT-21FA35RX (AV "B")</v>
          </cell>
          <cell r="F197" t="str">
            <v>D/GRAY</v>
          </cell>
          <cell r="G197" t="str">
            <v>PCS'.</v>
          </cell>
          <cell r="H197" t="str">
            <v>-</v>
          </cell>
          <cell r="I197">
            <v>80</v>
          </cell>
          <cell r="J197">
            <v>4</v>
          </cell>
          <cell r="K197">
            <v>45</v>
          </cell>
          <cell r="L197" t="str">
            <v>HI 7123</v>
          </cell>
          <cell r="M197" t="str">
            <v>A</v>
          </cell>
          <cell r="N197">
            <v>2120</v>
          </cell>
          <cell r="O197">
            <v>0</v>
          </cell>
          <cell r="P197">
            <v>40</v>
          </cell>
        </row>
        <row r="198">
          <cell r="A198" t="str">
            <v xml:space="preserve">3809V00250U </v>
          </cell>
          <cell r="B198" t="str">
            <v>LG-TV</v>
          </cell>
          <cell r="D198" t="str">
            <v>BACK COVER RT-21FA35</v>
          </cell>
          <cell r="E198" t="str">
            <v>BACK COVER RT-21FA3RL-TH (AV "A")</v>
          </cell>
          <cell r="F198" t="str">
            <v>D/GRAY</v>
          </cell>
          <cell r="G198" t="str">
            <v>PCS'.</v>
          </cell>
          <cell r="H198" t="str">
            <v>-</v>
          </cell>
          <cell r="I198">
            <v>80</v>
          </cell>
          <cell r="J198">
            <v>4</v>
          </cell>
          <cell r="K198">
            <v>45</v>
          </cell>
          <cell r="L198" t="str">
            <v>HI 7123</v>
          </cell>
          <cell r="M198" t="str">
            <v>A</v>
          </cell>
          <cell r="N198">
            <v>2120</v>
          </cell>
          <cell r="O198">
            <v>0</v>
          </cell>
          <cell r="P198">
            <v>40</v>
          </cell>
        </row>
        <row r="199">
          <cell r="A199" t="str">
            <v xml:space="preserve">3809V00250U  </v>
          </cell>
          <cell r="B199" t="str">
            <v>LG-TV</v>
          </cell>
          <cell r="D199" t="str">
            <v>BACK COVER RT-21FA35</v>
          </cell>
          <cell r="E199" t="str">
            <v>BACK COVER RT-21FA3AL-TH (AV "A")</v>
          </cell>
          <cell r="F199" t="str">
            <v>D/GRAY</v>
          </cell>
          <cell r="G199" t="str">
            <v>PCS'.</v>
          </cell>
          <cell r="H199" t="str">
            <v>-</v>
          </cell>
          <cell r="I199">
            <v>80</v>
          </cell>
          <cell r="J199">
            <v>4</v>
          </cell>
          <cell r="K199">
            <v>45</v>
          </cell>
          <cell r="L199" t="str">
            <v>HI 7123</v>
          </cell>
          <cell r="M199" t="str">
            <v>A</v>
          </cell>
          <cell r="N199">
            <v>2120</v>
          </cell>
          <cell r="O199">
            <v>0</v>
          </cell>
          <cell r="P199">
            <v>40</v>
          </cell>
        </row>
        <row r="200">
          <cell r="A200" t="str">
            <v>ACQ32329701</v>
          </cell>
          <cell r="B200" t="str">
            <v>LG-TV</v>
          </cell>
          <cell r="D200" t="str">
            <v>BACK COVER 21FG1</v>
          </cell>
          <cell r="E200" t="str">
            <v>BACK COVER 21FG1</v>
          </cell>
          <cell r="F200" t="str">
            <v>BLK</v>
          </cell>
          <cell r="G200" t="str">
            <v>PCS'.</v>
          </cell>
          <cell r="H200" t="str">
            <v>-</v>
          </cell>
          <cell r="I200">
            <v>80</v>
          </cell>
          <cell r="J200">
            <v>4</v>
          </cell>
          <cell r="K200">
            <v>45</v>
          </cell>
          <cell r="L200" t="str">
            <v>HI-CP.3474</v>
          </cell>
          <cell r="M200" t="str">
            <v>A</v>
          </cell>
          <cell r="N200">
            <v>1846.8</v>
          </cell>
          <cell r="O200">
            <v>0</v>
          </cell>
          <cell r="P200">
            <v>40</v>
          </cell>
        </row>
        <row r="201">
          <cell r="A201" t="str">
            <v>ACQ30113902</v>
          </cell>
          <cell r="B201" t="str">
            <v>LG-TV</v>
          </cell>
          <cell r="D201" t="str">
            <v>BACK COVER 21FS2 SLIM</v>
          </cell>
          <cell r="E201" t="str">
            <v>COVER ASSEMBLY / 21FS2 B/C</v>
          </cell>
          <cell r="F201" t="str">
            <v>BLK</v>
          </cell>
          <cell r="G201" t="str">
            <v>PCS'.</v>
          </cell>
          <cell r="H201" t="str">
            <v>-</v>
          </cell>
          <cell r="I201">
            <v>80</v>
          </cell>
          <cell r="J201">
            <v>4</v>
          </cell>
          <cell r="K201">
            <v>45</v>
          </cell>
          <cell r="L201" t="str">
            <v>HI-CP.3474</v>
          </cell>
          <cell r="M201" t="str">
            <v>A</v>
          </cell>
          <cell r="N201">
            <v>1640</v>
          </cell>
          <cell r="O201">
            <v>0</v>
          </cell>
          <cell r="P201">
            <v>40</v>
          </cell>
        </row>
        <row r="202">
          <cell r="A202" t="str">
            <v>ACQ30113903</v>
          </cell>
          <cell r="B202" t="str">
            <v>LG-TV</v>
          </cell>
          <cell r="D202" t="str">
            <v>BACK COVER 21FS2 SLIM</v>
          </cell>
          <cell r="E202" t="str">
            <v>COVER ASSEMBLY / 21FS2 B/C V/O</v>
          </cell>
          <cell r="F202" t="str">
            <v>BLK</v>
          </cell>
          <cell r="G202" t="str">
            <v>PCS'.</v>
          </cell>
          <cell r="H202" t="str">
            <v>-</v>
          </cell>
          <cell r="I202">
            <v>80</v>
          </cell>
          <cell r="J202">
            <v>4</v>
          </cell>
          <cell r="K202">
            <v>45</v>
          </cell>
          <cell r="L202" t="str">
            <v>HI CP.8408</v>
          </cell>
          <cell r="M202" t="str">
            <v>A</v>
          </cell>
          <cell r="N202">
            <v>1868</v>
          </cell>
          <cell r="O202">
            <v>0</v>
          </cell>
          <cell r="P202">
            <v>40</v>
          </cell>
        </row>
        <row r="203">
          <cell r="A203" t="str">
            <v>3809V00A67E</v>
          </cell>
          <cell r="B203" t="str">
            <v>LG-TV</v>
          </cell>
          <cell r="D203" t="str">
            <v>BACK COVER 21FB</v>
          </cell>
          <cell r="E203" t="str">
            <v>BACK COVER 21FB</v>
          </cell>
          <cell r="F203" t="str">
            <v>D/GRAY</v>
          </cell>
          <cell r="G203" t="str">
            <v>PCS'.</v>
          </cell>
          <cell r="H203" t="str">
            <v>-</v>
          </cell>
          <cell r="I203">
            <v>80</v>
          </cell>
          <cell r="J203">
            <v>4</v>
          </cell>
          <cell r="K203">
            <v>45</v>
          </cell>
          <cell r="L203" t="str">
            <v>HI-IM</v>
          </cell>
          <cell r="M203" t="str">
            <v>A</v>
          </cell>
          <cell r="N203">
            <v>1867</v>
          </cell>
          <cell r="O203">
            <v>7</v>
          </cell>
          <cell r="P203">
            <v>40</v>
          </cell>
        </row>
        <row r="204">
          <cell r="A204" t="str">
            <v>3809V00A67G</v>
          </cell>
          <cell r="B204" t="str">
            <v>LG-TV</v>
          </cell>
          <cell r="D204" t="str">
            <v>BACK COVER 21FB</v>
          </cell>
          <cell r="E204" t="str">
            <v>BACK COVER 21FB</v>
          </cell>
          <cell r="F204" t="str">
            <v>D/GRAY</v>
          </cell>
          <cell r="G204" t="str">
            <v>PCS'.</v>
          </cell>
          <cell r="H204" t="str">
            <v>-</v>
          </cell>
          <cell r="I204">
            <v>80</v>
          </cell>
          <cell r="J204">
            <v>4</v>
          </cell>
          <cell r="K204">
            <v>45</v>
          </cell>
          <cell r="L204" t="str">
            <v>HI-IM</v>
          </cell>
          <cell r="M204" t="str">
            <v>A</v>
          </cell>
          <cell r="N204">
            <v>1845</v>
          </cell>
          <cell r="O204">
            <v>7</v>
          </cell>
          <cell r="P204">
            <v>40</v>
          </cell>
        </row>
        <row r="205">
          <cell r="A205" t="str">
            <v>3809V00A67F</v>
          </cell>
          <cell r="B205" t="str">
            <v>LG-TV</v>
          </cell>
          <cell r="D205" t="str">
            <v>BACK COVER 21FB</v>
          </cell>
          <cell r="E205" t="str">
            <v>BACK COVER 21FB</v>
          </cell>
          <cell r="F205" t="str">
            <v>BLK</v>
          </cell>
          <cell r="G205" t="str">
            <v>PCS'.</v>
          </cell>
          <cell r="H205" t="str">
            <v>-</v>
          </cell>
          <cell r="I205">
            <v>80</v>
          </cell>
          <cell r="J205">
            <v>4</v>
          </cell>
          <cell r="K205">
            <v>45</v>
          </cell>
          <cell r="L205" t="str">
            <v>HI-IM</v>
          </cell>
          <cell r="M205" t="str">
            <v>A</v>
          </cell>
          <cell r="N205">
            <v>1902</v>
          </cell>
          <cell r="O205">
            <v>7</v>
          </cell>
          <cell r="P205">
            <v>40</v>
          </cell>
        </row>
        <row r="206">
          <cell r="A206" t="str">
            <v>3091V00335V</v>
          </cell>
          <cell r="B206" t="str">
            <v>LG-TV</v>
          </cell>
          <cell r="D206" t="str">
            <v>CABINET RT-21FA35</v>
          </cell>
          <cell r="E206" t="str">
            <v>CABINET RD-21FA30V</v>
          </cell>
          <cell r="F206" t="str">
            <v>L/SILVER</v>
          </cell>
          <cell r="G206" t="str">
            <v>PCS'.</v>
          </cell>
          <cell r="H206" t="str">
            <v>M</v>
          </cell>
          <cell r="I206">
            <v>76</v>
          </cell>
          <cell r="J206">
            <v>4</v>
          </cell>
          <cell r="K206">
            <v>47.368421052631582</v>
          </cell>
          <cell r="L206" t="str">
            <v>HI-IM</v>
          </cell>
          <cell r="M206" t="str">
            <v>A</v>
          </cell>
          <cell r="N206">
            <v>1520</v>
          </cell>
          <cell r="O206">
            <v>61</v>
          </cell>
          <cell r="P206">
            <v>40</v>
          </cell>
        </row>
        <row r="207">
          <cell r="A207" t="str">
            <v>3091V00335Y</v>
          </cell>
          <cell r="B207" t="str">
            <v>LG-TV</v>
          </cell>
          <cell r="D207" t="str">
            <v>CABINET RT-21FA35</v>
          </cell>
          <cell r="E207" t="str">
            <v>CABINET RT-21FA35VX</v>
          </cell>
          <cell r="F207" t="str">
            <v>L/SILVER</v>
          </cell>
          <cell r="G207" t="str">
            <v>PCS'.</v>
          </cell>
          <cell r="H207" t="str">
            <v>M</v>
          </cell>
          <cell r="I207">
            <v>76</v>
          </cell>
          <cell r="J207">
            <v>4</v>
          </cell>
          <cell r="K207">
            <v>47.368421052631582</v>
          </cell>
          <cell r="L207" t="str">
            <v>HI-IM</v>
          </cell>
          <cell r="M207" t="str">
            <v>A</v>
          </cell>
          <cell r="N207">
            <v>1520</v>
          </cell>
          <cell r="O207">
            <v>61</v>
          </cell>
          <cell r="P207">
            <v>40</v>
          </cell>
        </row>
        <row r="208">
          <cell r="A208" t="str">
            <v>3091V00335Z</v>
          </cell>
          <cell r="B208" t="str">
            <v>LG-TV</v>
          </cell>
          <cell r="D208" t="str">
            <v>CABINET RT-21FA35</v>
          </cell>
          <cell r="E208" t="str">
            <v>CABINET RT-21FA35VD</v>
          </cell>
          <cell r="F208" t="str">
            <v>L/SILVER</v>
          </cell>
          <cell r="G208" t="str">
            <v>PCS'.</v>
          </cell>
          <cell r="H208" t="str">
            <v>M</v>
          </cell>
          <cell r="I208">
            <v>76</v>
          </cell>
          <cell r="J208">
            <v>4</v>
          </cell>
          <cell r="K208">
            <v>47.368421052631582</v>
          </cell>
          <cell r="L208" t="str">
            <v>HI-IM</v>
          </cell>
          <cell r="M208" t="str">
            <v>A</v>
          </cell>
          <cell r="N208">
            <v>1520</v>
          </cell>
          <cell r="O208">
            <v>61</v>
          </cell>
          <cell r="P208">
            <v>40</v>
          </cell>
        </row>
        <row r="209">
          <cell r="A209" t="str">
            <v>3091V00768D</v>
          </cell>
          <cell r="B209" t="str">
            <v>LG-TV</v>
          </cell>
          <cell r="D209" t="str">
            <v>CABINET RT-21FA35</v>
          </cell>
          <cell r="E209" t="str">
            <v>CABINET RT-21FA35RX</v>
          </cell>
          <cell r="F209" t="str">
            <v>L/SILVER</v>
          </cell>
          <cell r="G209" t="str">
            <v>PCS'.</v>
          </cell>
          <cell r="H209" t="str">
            <v>M</v>
          </cell>
          <cell r="I209">
            <v>76</v>
          </cell>
          <cell r="J209">
            <v>4</v>
          </cell>
          <cell r="K209">
            <v>47.368421052631582</v>
          </cell>
          <cell r="L209" t="str">
            <v>HI-IM</v>
          </cell>
          <cell r="M209" t="str">
            <v>A</v>
          </cell>
          <cell r="N209">
            <v>1520</v>
          </cell>
          <cell r="O209">
            <v>61</v>
          </cell>
          <cell r="P209">
            <v>40</v>
          </cell>
        </row>
        <row r="210">
          <cell r="A210" t="str">
            <v>3091V00768C</v>
          </cell>
          <cell r="B210" t="str">
            <v>LG-TV</v>
          </cell>
          <cell r="D210" t="str">
            <v>CABINET RT-21FA35</v>
          </cell>
          <cell r="E210" t="str">
            <v>CABINET RT-21FA35RX</v>
          </cell>
          <cell r="F210" t="str">
            <v>L/SILVER</v>
          </cell>
          <cell r="G210" t="str">
            <v>PCS'.</v>
          </cell>
          <cell r="H210" t="str">
            <v>M</v>
          </cell>
          <cell r="I210">
            <v>76</v>
          </cell>
          <cell r="J210">
            <v>4</v>
          </cell>
          <cell r="K210">
            <v>47.368421052631582</v>
          </cell>
          <cell r="L210" t="str">
            <v>HI-IM</v>
          </cell>
          <cell r="M210" t="str">
            <v>A</v>
          </cell>
          <cell r="N210">
            <v>1520</v>
          </cell>
          <cell r="O210">
            <v>61</v>
          </cell>
          <cell r="P210">
            <v>40</v>
          </cell>
        </row>
        <row r="211">
          <cell r="A211" t="str">
            <v>3091V00768A</v>
          </cell>
          <cell r="B211" t="str">
            <v>LG-TV</v>
          </cell>
          <cell r="D211" t="str">
            <v>CABINET RT-21FA35</v>
          </cell>
          <cell r="E211" t="str">
            <v>CABINET RT-21FA35RX V/O</v>
          </cell>
          <cell r="F211" t="str">
            <v>L/SILVER</v>
          </cell>
          <cell r="G211" t="str">
            <v>PCS'.</v>
          </cell>
          <cell r="H211" t="str">
            <v>-</v>
          </cell>
          <cell r="I211">
            <v>76</v>
          </cell>
          <cell r="J211">
            <v>4</v>
          </cell>
          <cell r="K211">
            <v>47.368421052631582</v>
          </cell>
          <cell r="L211" t="str">
            <v>9073(40AFC)</v>
          </cell>
          <cell r="M211" t="str">
            <v>A</v>
          </cell>
          <cell r="N211">
            <v>1720</v>
          </cell>
          <cell r="O211">
            <v>70</v>
          </cell>
          <cell r="P211">
            <v>40</v>
          </cell>
        </row>
        <row r="212">
          <cell r="A212" t="str">
            <v>ACQ32329401</v>
          </cell>
          <cell r="B212" t="str">
            <v>LG-TV</v>
          </cell>
          <cell r="D212" t="str">
            <v>CABINET 21FG1</v>
          </cell>
          <cell r="E212" t="str">
            <v>CABINET 21FG1</v>
          </cell>
          <cell r="F212" t="str">
            <v>L/SILVER</v>
          </cell>
          <cell r="G212" t="str">
            <v>PCS'.</v>
          </cell>
          <cell r="H212" t="str">
            <v>M</v>
          </cell>
          <cell r="I212">
            <v>80</v>
          </cell>
          <cell r="J212">
            <v>3</v>
          </cell>
          <cell r="K212">
            <v>45</v>
          </cell>
          <cell r="L212" t="str">
            <v>HI-IM</v>
          </cell>
          <cell r="M212" t="str">
            <v>A</v>
          </cell>
          <cell r="N212">
            <v>1070.5999999999999</v>
          </cell>
          <cell r="O212">
            <v>68.2</v>
          </cell>
          <cell r="P212">
            <v>40</v>
          </cell>
        </row>
        <row r="213">
          <cell r="A213" t="str">
            <v>ACQ32329402</v>
          </cell>
          <cell r="B213" t="str">
            <v>LG-TV</v>
          </cell>
          <cell r="C213">
            <v>7144</v>
          </cell>
          <cell r="D213" t="str">
            <v>CABINET 21FG1</v>
          </cell>
          <cell r="E213" t="str">
            <v>CABINET 21FG1</v>
          </cell>
          <cell r="F213" t="str">
            <v>L/SILVER</v>
          </cell>
          <cell r="G213" t="str">
            <v>PCS'.</v>
          </cell>
          <cell r="H213" t="str">
            <v>M</v>
          </cell>
          <cell r="I213">
            <v>80</v>
          </cell>
          <cell r="J213">
            <v>3</v>
          </cell>
          <cell r="K213">
            <v>45</v>
          </cell>
          <cell r="L213" t="str">
            <v>HI-IM</v>
          </cell>
          <cell r="M213" t="str">
            <v>A</v>
          </cell>
          <cell r="N213">
            <v>1070.5999999999999</v>
          </cell>
          <cell r="O213">
            <v>68.2</v>
          </cell>
          <cell r="P213">
            <v>40</v>
          </cell>
        </row>
        <row r="214">
          <cell r="A214" t="str">
            <v>ACQ30113808</v>
          </cell>
          <cell r="B214" t="str">
            <v>LG-TV</v>
          </cell>
          <cell r="D214" t="str">
            <v>CABINET RT-21FS2 SLIM</v>
          </cell>
          <cell r="E214" t="str">
            <v>COVER ASSEMBLY / 21FS2 C/A</v>
          </cell>
          <cell r="F214" t="str">
            <v>L/SILVER</v>
          </cell>
          <cell r="G214" t="str">
            <v>PCS'.</v>
          </cell>
          <cell r="H214" t="str">
            <v>M</v>
          </cell>
          <cell r="I214">
            <v>76</v>
          </cell>
          <cell r="J214">
            <v>3</v>
          </cell>
          <cell r="K214">
            <v>47.368421052631582</v>
          </cell>
          <cell r="L214" t="str">
            <v>HI-IM</v>
          </cell>
          <cell r="M214" t="str">
            <v>A</v>
          </cell>
          <cell r="N214">
            <v>1225</v>
          </cell>
          <cell r="O214">
            <v>76</v>
          </cell>
          <cell r="P214">
            <v>40</v>
          </cell>
        </row>
        <row r="215">
          <cell r="A215" t="str">
            <v>ACQ30113807</v>
          </cell>
          <cell r="B215" t="str">
            <v>LG-TV</v>
          </cell>
          <cell r="C215">
            <v>328</v>
          </cell>
          <cell r="D215" t="str">
            <v>CABINET RT-21FS2 SLIM</v>
          </cell>
          <cell r="E215" t="str">
            <v>COVER ASSEMBLY / 21FS2 C/A</v>
          </cell>
          <cell r="F215" t="str">
            <v>L/SILVER</v>
          </cell>
          <cell r="G215" t="str">
            <v>PCS'.</v>
          </cell>
          <cell r="H215" t="str">
            <v>M</v>
          </cell>
          <cell r="I215">
            <v>76</v>
          </cell>
          <cell r="J215">
            <v>3</v>
          </cell>
          <cell r="K215">
            <v>47.368421052631582</v>
          </cell>
          <cell r="L215" t="str">
            <v>HI-IM</v>
          </cell>
          <cell r="M215" t="str">
            <v>A</v>
          </cell>
          <cell r="N215">
            <v>1225</v>
          </cell>
          <cell r="O215">
            <v>76</v>
          </cell>
          <cell r="P215">
            <v>40</v>
          </cell>
        </row>
        <row r="216">
          <cell r="A216" t="str">
            <v>ACQ30113805</v>
          </cell>
          <cell r="B216" t="str">
            <v>LG-TV</v>
          </cell>
          <cell r="D216" t="str">
            <v>CABINET RT-21FS2 SLIM</v>
          </cell>
          <cell r="E216" t="str">
            <v>COVER ASSEMBLY / 21FS2 C/A</v>
          </cell>
          <cell r="F216" t="str">
            <v>BLK</v>
          </cell>
          <cell r="G216" t="str">
            <v>PCS'.</v>
          </cell>
          <cell r="H216" t="str">
            <v>M</v>
          </cell>
          <cell r="I216">
            <v>76</v>
          </cell>
          <cell r="J216">
            <v>3</v>
          </cell>
          <cell r="K216">
            <v>47.368421052631582</v>
          </cell>
          <cell r="L216" t="str">
            <v>HI-IM</v>
          </cell>
          <cell r="M216" t="str">
            <v>A</v>
          </cell>
          <cell r="N216">
            <v>1225</v>
          </cell>
          <cell r="O216">
            <v>76</v>
          </cell>
          <cell r="P216">
            <v>40</v>
          </cell>
        </row>
        <row r="217">
          <cell r="A217" t="str">
            <v>ACQ30113804</v>
          </cell>
          <cell r="B217" t="str">
            <v>LG-TV</v>
          </cell>
          <cell r="D217" t="str">
            <v>CABINET RT-21FS2 SLIM</v>
          </cell>
          <cell r="E217" t="str">
            <v>COVER ASSEMBLY / 21FS2 C/A</v>
          </cell>
          <cell r="F217" t="str">
            <v>L/SILVER</v>
          </cell>
          <cell r="G217" t="str">
            <v>PCS'.</v>
          </cell>
          <cell r="H217" t="str">
            <v>M</v>
          </cell>
          <cell r="I217">
            <v>76</v>
          </cell>
          <cell r="J217">
            <v>3</v>
          </cell>
          <cell r="K217">
            <v>47.368421052631582</v>
          </cell>
          <cell r="L217" t="str">
            <v>HI-IM</v>
          </cell>
          <cell r="M217" t="str">
            <v>A</v>
          </cell>
          <cell r="N217">
            <v>1225</v>
          </cell>
          <cell r="O217">
            <v>76</v>
          </cell>
          <cell r="P217">
            <v>40</v>
          </cell>
        </row>
        <row r="218">
          <cell r="A218" t="str">
            <v>ACQ30113803</v>
          </cell>
          <cell r="B218" t="str">
            <v>LG-TV</v>
          </cell>
          <cell r="C218">
            <v>3079</v>
          </cell>
          <cell r="D218" t="str">
            <v>CABINET RT-21FS2 SLIM</v>
          </cell>
          <cell r="E218" t="str">
            <v>COVER ASSEMBLY / 21FS2 C/A V/O</v>
          </cell>
          <cell r="F218" t="str">
            <v>L/SILVER</v>
          </cell>
          <cell r="G218" t="str">
            <v>PCS'.</v>
          </cell>
          <cell r="H218" t="str">
            <v>-</v>
          </cell>
          <cell r="I218">
            <v>76</v>
          </cell>
          <cell r="J218">
            <v>3</v>
          </cell>
          <cell r="K218">
            <v>47.368421052631582</v>
          </cell>
          <cell r="L218" t="str">
            <v>HI CP.8414</v>
          </cell>
          <cell r="M218" t="str">
            <v>A</v>
          </cell>
          <cell r="N218">
            <v>1350</v>
          </cell>
          <cell r="O218">
            <v>76</v>
          </cell>
          <cell r="P218">
            <v>40</v>
          </cell>
        </row>
        <row r="219">
          <cell r="A219" t="str">
            <v>ACQ32483201</v>
          </cell>
          <cell r="B219" t="str">
            <v>LG-TV</v>
          </cell>
          <cell r="D219" t="str">
            <v>CABINET RT-21FB</v>
          </cell>
          <cell r="E219" t="str">
            <v>CABINET RT-21FB</v>
          </cell>
          <cell r="F219" t="str">
            <v>L/SILVER</v>
          </cell>
          <cell r="G219" t="str">
            <v>PCS'.</v>
          </cell>
          <cell r="H219" t="str">
            <v>-</v>
          </cell>
          <cell r="I219">
            <v>76</v>
          </cell>
          <cell r="J219">
            <v>4</v>
          </cell>
          <cell r="K219">
            <v>47.368421052631582</v>
          </cell>
          <cell r="L219" t="str">
            <v>HI-IM</v>
          </cell>
          <cell r="M219" t="str">
            <v>A</v>
          </cell>
          <cell r="N219">
            <v>1250</v>
          </cell>
          <cell r="O219">
            <v>60</v>
          </cell>
          <cell r="P219">
            <v>40</v>
          </cell>
        </row>
        <row r="220">
          <cell r="A220" t="str">
            <v>ACQ32483202</v>
          </cell>
          <cell r="B220" t="str">
            <v>LG-TV</v>
          </cell>
          <cell r="D220" t="str">
            <v>CABINET RT-21FB</v>
          </cell>
          <cell r="E220" t="str">
            <v>CABINET RT-21FB</v>
          </cell>
          <cell r="F220" t="str">
            <v>L/SILVER</v>
          </cell>
          <cell r="G220" t="str">
            <v>PCS'.</v>
          </cell>
          <cell r="H220" t="str">
            <v>-</v>
          </cell>
          <cell r="I220">
            <v>76</v>
          </cell>
          <cell r="J220">
            <v>4</v>
          </cell>
          <cell r="K220">
            <v>47.368421052631582</v>
          </cell>
          <cell r="L220" t="str">
            <v>HI-IM</v>
          </cell>
          <cell r="M220" t="str">
            <v>A</v>
          </cell>
          <cell r="N220">
            <v>1250</v>
          </cell>
          <cell r="O220">
            <v>60</v>
          </cell>
          <cell r="P220">
            <v>40</v>
          </cell>
        </row>
        <row r="221">
          <cell r="A221" t="str">
            <v>ACQ32483203</v>
          </cell>
          <cell r="B221" t="str">
            <v>LG-TV</v>
          </cell>
          <cell r="D221" t="str">
            <v>CABINET RT-21FB</v>
          </cell>
          <cell r="E221" t="str">
            <v>CABINET RT-21FB</v>
          </cell>
          <cell r="F221" t="str">
            <v>L/SILVER</v>
          </cell>
          <cell r="G221" t="str">
            <v>PCS'.</v>
          </cell>
          <cell r="H221" t="str">
            <v>-</v>
          </cell>
          <cell r="I221">
            <v>76</v>
          </cell>
          <cell r="J221">
            <v>4</v>
          </cell>
          <cell r="K221">
            <v>47.368421052631582</v>
          </cell>
          <cell r="L221" t="str">
            <v>HI-IM</v>
          </cell>
          <cell r="M221" t="str">
            <v>A</v>
          </cell>
          <cell r="N221">
            <v>1250</v>
          </cell>
          <cell r="O221">
            <v>60</v>
          </cell>
          <cell r="P221">
            <v>40</v>
          </cell>
        </row>
        <row r="222">
          <cell r="A222" t="str">
            <v>ACQ32483204</v>
          </cell>
          <cell r="B222" t="str">
            <v>LG-TV</v>
          </cell>
          <cell r="D222" t="str">
            <v>CABINET RT-21FB</v>
          </cell>
          <cell r="E222" t="str">
            <v>CABINET RT-21FB</v>
          </cell>
          <cell r="F222" t="str">
            <v>L/SILVER</v>
          </cell>
          <cell r="G222" t="str">
            <v>PCS'.</v>
          </cell>
          <cell r="H222" t="str">
            <v>-</v>
          </cell>
          <cell r="I222">
            <v>76</v>
          </cell>
          <cell r="J222">
            <v>4</v>
          </cell>
          <cell r="K222">
            <v>47.368421052631582</v>
          </cell>
          <cell r="L222" t="str">
            <v>HI-IM</v>
          </cell>
          <cell r="M222" t="str">
            <v>A</v>
          </cell>
          <cell r="N222">
            <v>1250</v>
          </cell>
          <cell r="O222">
            <v>60</v>
          </cell>
          <cell r="P222">
            <v>40</v>
          </cell>
        </row>
        <row r="223">
          <cell r="A223" t="str">
            <v>ACQ32483205</v>
          </cell>
          <cell r="B223" t="str">
            <v>LG-TV</v>
          </cell>
          <cell r="D223" t="str">
            <v>CABINET RT-21FB</v>
          </cell>
          <cell r="E223" t="str">
            <v>CABINET RT-21FB</v>
          </cell>
          <cell r="F223" t="str">
            <v>BLK</v>
          </cell>
          <cell r="G223" t="str">
            <v>PCS'.</v>
          </cell>
          <cell r="H223" t="str">
            <v>-</v>
          </cell>
          <cell r="I223">
            <v>76</v>
          </cell>
          <cell r="J223">
            <v>4</v>
          </cell>
          <cell r="K223">
            <v>47.368421052631582</v>
          </cell>
          <cell r="L223" t="str">
            <v>HI-IM</v>
          </cell>
          <cell r="M223" t="str">
            <v>A</v>
          </cell>
          <cell r="N223">
            <v>1250</v>
          </cell>
          <cell r="O223">
            <v>60</v>
          </cell>
          <cell r="P223">
            <v>40</v>
          </cell>
        </row>
        <row r="224">
          <cell r="A224" t="str">
            <v>5020V00501</v>
          </cell>
          <cell r="B224" t="str">
            <v>LG-TV</v>
          </cell>
          <cell r="D224" t="str">
            <v>BUTTON CONTROL RT-21FA35 (CAV.2)</v>
          </cell>
          <cell r="E224" t="str">
            <v>BUTTON CONTROL RT-21FA35</v>
          </cell>
          <cell r="F224" t="str">
            <v>L/GRAY</v>
          </cell>
          <cell r="G224" t="str">
            <v>PCS'.</v>
          </cell>
          <cell r="H224" t="str">
            <v>-</v>
          </cell>
          <cell r="I224">
            <v>17.5</v>
          </cell>
          <cell r="J224">
            <v>1</v>
          </cell>
          <cell r="K224">
            <v>205.71428571428572</v>
          </cell>
          <cell r="L224" t="str">
            <v>ABS.8B31W</v>
          </cell>
          <cell r="M224" t="str">
            <v>A</v>
          </cell>
          <cell r="N224">
            <v>8</v>
          </cell>
          <cell r="O224">
            <v>7.5</v>
          </cell>
          <cell r="P224">
            <v>1</v>
          </cell>
        </row>
        <row r="225">
          <cell r="A225" t="str">
            <v>5020V00501.</v>
          </cell>
          <cell r="B225" t="str">
            <v>LG-TV</v>
          </cell>
          <cell r="C225">
            <v>15000</v>
          </cell>
          <cell r="D225" t="str">
            <v>BUTTON CONTROL RT-21FA35 (CAV.2)</v>
          </cell>
          <cell r="E225" t="str">
            <v>BUTTON CONTROL RT-21FA35</v>
          </cell>
          <cell r="F225" t="str">
            <v>BLK</v>
          </cell>
          <cell r="G225" t="str">
            <v>PCS'.</v>
          </cell>
          <cell r="H225" t="str">
            <v>M</v>
          </cell>
          <cell r="I225">
            <v>17.5</v>
          </cell>
          <cell r="J225">
            <v>1</v>
          </cell>
          <cell r="K225">
            <v>205.71428571428572</v>
          </cell>
          <cell r="L225" t="str">
            <v>ABS. CP-3A1909 SRCAP</v>
          </cell>
          <cell r="M225" t="str">
            <v>A</v>
          </cell>
          <cell r="N225">
            <v>8</v>
          </cell>
          <cell r="O225">
            <v>7.5</v>
          </cell>
          <cell r="P225">
            <v>1</v>
          </cell>
        </row>
        <row r="226">
          <cell r="A226" t="str">
            <v>5020V00500</v>
          </cell>
          <cell r="B226" t="str">
            <v>LG-TV</v>
          </cell>
          <cell r="D226" t="str">
            <v>BUTTON POWER RT-21FA35 (CAV.4)</v>
          </cell>
          <cell r="E226" t="str">
            <v>BUTTON POWER RT-21FA35 (DOM)</v>
          </cell>
          <cell r="F226" t="str">
            <v>L/GRAY</v>
          </cell>
          <cell r="G226" t="str">
            <v>PCS'.</v>
          </cell>
          <cell r="H226" t="str">
            <v>-</v>
          </cell>
          <cell r="I226">
            <v>6</v>
          </cell>
          <cell r="J226">
            <v>1</v>
          </cell>
          <cell r="K226">
            <v>600</v>
          </cell>
          <cell r="L226" t="str">
            <v>ABS.8B31W</v>
          </cell>
          <cell r="M226" t="str">
            <v>A</v>
          </cell>
          <cell r="N226">
            <v>2</v>
          </cell>
          <cell r="O226">
            <v>0.5</v>
          </cell>
          <cell r="P226">
            <v>1</v>
          </cell>
        </row>
        <row r="227">
          <cell r="A227" t="str">
            <v>5020V00500.</v>
          </cell>
          <cell r="B227" t="str">
            <v>LG-TV</v>
          </cell>
          <cell r="C227">
            <v>15000</v>
          </cell>
          <cell r="D227" t="str">
            <v>BUTTON POWER RT-21FA35 (CAV.4)</v>
          </cell>
          <cell r="E227" t="str">
            <v>BUTTON POWER RT-21FA35 (DOM)</v>
          </cell>
          <cell r="F227" t="str">
            <v>BLK</v>
          </cell>
          <cell r="G227" t="str">
            <v>PCS'.</v>
          </cell>
          <cell r="H227" t="str">
            <v>M</v>
          </cell>
          <cell r="I227">
            <v>6</v>
          </cell>
          <cell r="J227">
            <v>1</v>
          </cell>
          <cell r="K227">
            <v>600</v>
          </cell>
          <cell r="L227" t="str">
            <v>ABS. CP-3A1909 SRCAP</v>
          </cell>
          <cell r="M227" t="str">
            <v>A</v>
          </cell>
          <cell r="N227">
            <v>2</v>
          </cell>
          <cell r="O227">
            <v>0.5</v>
          </cell>
          <cell r="P227">
            <v>1</v>
          </cell>
        </row>
        <row r="228">
          <cell r="A228" t="str">
            <v>3580V00064</v>
          </cell>
          <cell r="B228" t="str">
            <v>LG-TV</v>
          </cell>
          <cell r="D228" t="str">
            <v>DOOR CONTROL RT-21FA35 (CAV.2)</v>
          </cell>
          <cell r="E228" t="str">
            <v>DOOR CONTROL RT-21FA35 (DOM)</v>
          </cell>
          <cell r="F228" t="str">
            <v>L/GRAY</v>
          </cell>
          <cell r="G228" t="str">
            <v>PCS'.</v>
          </cell>
          <cell r="H228" t="str">
            <v>-</v>
          </cell>
          <cell r="I228">
            <v>14.4</v>
          </cell>
          <cell r="J228">
            <v>1</v>
          </cell>
          <cell r="K228">
            <v>250</v>
          </cell>
          <cell r="L228" t="str">
            <v>ABS.8B31W</v>
          </cell>
          <cell r="M228" t="str">
            <v>A</v>
          </cell>
          <cell r="N228">
            <v>13</v>
          </cell>
          <cell r="O228">
            <v>3</v>
          </cell>
          <cell r="P228">
            <v>1</v>
          </cell>
        </row>
        <row r="229">
          <cell r="A229" t="str">
            <v>3580V00064.</v>
          </cell>
          <cell r="B229" t="str">
            <v>LG-TV</v>
          </cell>
          <cell r="C229">
            <v>15000</v>
          </cell>
          <cell r="D229" t="str">
            <v>DOOR CONTROL RT-21FA35 (CAV.2)</v>
          </cell>
          <cell r="E229" t="str">
            <v>DOOR CONTROL RT-21FA35 (DOM)</v>
          </cell>
          <cell r="F229" t="str">
            <v>BLK</v>
          </cell>
          <cell r="G229" t="str">
            <v>PCS'.</v>
          </cell>
          <cell r="H229" t="str">
            <v>M</v>
          </cell>
          <cell r="I229">
            <v>14.4</v>
          </cell>
          <cell r="J229">
            <v>1</v>
          </cell>
          <cell r="K229">
            <v>250</v>
          </cell>
          <cell r="L229" t="str">
            <v>ABS. CP-3A1909 SRCAP</v>
          </cell>
          <cell r="M229" t="str">
            <v>A</v>
          </cell>
          <cell r="N229">
            <v>13</v>
          </cell>
          <cell r="O229">
            <v>3</v>
          </cell>
          <cell r="P229">
            <v>1</v>
          </cell>
        </row>
        <row r="230">
          <cell r="A230" t="str">
            <v>3520V00212A</v>
          </cell>
          <cell r="B230" t="str">
            <v>LG-TV</v>
          </cell>
          <cell r="C230">
            <v>15000</v>
          </cell>
          <cell r="D230" t="str">
            <v>INDICATOR PRE-AMP RT-21FA35 (CAV.4)</v>
          </cell>
          <cell r="E230" t="str">
            <v>INDICATOR PRE-AMP RT-21FA35 (DOM)</v>
          </cell>
          <cell r="F230" t="str">
            <v>NAT</v>
          </cell>
          <cell r="G230" t="str">
            <v>PCS'.</v>
          </cell>
          <cell r="H230" t="str">
            <v>-</v>
          </cell>
          <cell r="I230">
            <v>7</v>
          </cell>
          <cell r="J230">
            <v>1</v>
          </cell>
          <cell r="K230">
            <v>514.28571428571433</v>
          </cell>
          <cell r="L230" t="str">
            <v>ACR</v>
          </cell>
          <cell r="M230" t="str">
            <v>C</v>
          </cell>
          <cell r="N230">
            <v>2.5</v>
          </cell>
          <cell r="O230">
            <v>1.7250000000000001</v>
          </cell>
          <cell r="P230">
            <v>1</v>
          </cell>
        </row>
        <row r="231">
          <cell r="A231" t="str">
            <v>431-083A</v>
          </cell>
          <cell r="B231" t="str">
            <v>LG-TV</v>
          </cell>
          <cell r="D231" t="str">
            <v>PIECE ADHESIVE CA-20D10 (ขาแบน)</v>
          </cell>
          <cell r="E231" t="str">
            <v>PIECE ADHESIVE CA-20D10 (ขาแบน)</v>
          </cell>
          <cell r="F231" t="str">
            <v>NAT</v>
          </cell>
          <cell r="G231" t="str">
            <v>PCS'.</v>
          </cell>
          <cell r="H231" t="str">
            <v>-</v>
          </cell>
          <cell r="I231">
            <v>8</v>
          </cell>
          <cell r="J231">
            <v>0.5</v>
          </cell>
          <cell r="K231">
            <v>450</v>
          </cell>
          <cell r="L231" t="str">
            <v>HI-IM</v>
          </cell>
          <cell r="M231" t="str">
            <v>A</v>
          </cell>
          <cell r="N231">
            <v>4.2</v>
          </cell>
          <cell r="O231">
            <v>3</v>
          </cell>
          <cell r="P231">
            <v>1</v>
          </cell>
        </row>
        <row r="232">
          <cell r="A232" t="str">
            <v>431-081A</v>
          </cell>
          <cell r="B232" t="str">
            <v>LG-TV</v>
          </cell>
          <cell r="D232" t="str">
            <v>PIECE ADHESIVE CA-20D10 (ขาสามเหลี่ยม)</v>
          </cell>
          <cell r="E232" t="str">
            <v>PIECE ADHESIVE CA-20D10 (ขาสามเหลี่ยม)</v>
          </cell>
          <cell r="F232" t="str">
            <v>NAT</v>
          </cell>
          <cell r="G232" t="str">
            <v>PCS'.</v>
          </cell>
          <cell r="H232" t="str">
            <v>-</v>
          </cell>
          <cell r="I232">
            <v>8</v>
          </cell>
          <cell r="J232">
            <v>0.5</v>
          </cell>
          <cell r="K232">
            <v>450</v>
          </cell>
          <cell r="L232" t="str">
            <v>HI-IM</v>
          </cell>
          <cell r="M232" t="str">
            <v>A</v>
          </cell>
          <cell r="N232">
            <v>4.2</v>
          </cell>
          <cell r="O232">
            <v>3</v>
          </cell>
          <cell r="P232">
            <v>1</v>
          </cell>
        </row>
        <row r="233">
          <cell r="A233" t="str">
            <v>431-081A-GY</v>
          </cell>
          <cell r="B233" t="str">
            <v>LG-TV</v>
          </cell>
          <cell r="D233" t="str">
            <v>PIECE ADHESIVE CA-20D10 (ขาสามเหลี่ยม)</v>
          </cell>
          <cell r="E233" t="str">
            <v>PIECE ADHESIVE CA-20D10 (ขาสามเหลี่ยม)</v>
          </cell>
          <cell r="F233" t="str">
            <v>เทาอ่อน</v>
          </cell>
          <cell r="G233" t="str">
            <v>PCS'.</v>
          </cell>
          <cell r="H233" t="str">
            <v>M</v>
          </cell>
          <cell r="I233">
            <v>8</v>
          </cell>
          <cell r="J233">
            <v>0.5</v>
          </cell>
          <cell r="K233">
            <v>450</v>
          </cell>
          <cell r="L233" t="str">
            <v>HI-IM</v>
          </cell>
          <cell r="M233" t="str">
            <v>A</v>
          </cell>
          <cell r="N233">
            <v>4.2</v>
          </cell>
          <cell r="O233">
            <v>3</v>
          </cell>
          <cell r="P233">
            <v>1</v>
          </cell>
        </row>
        <row r="234">
          <cell r="A234" t="str">
            <v>5020900105A</v>
          </cell>
          <cell r="B234" t="str">
            <v>LG-TV</v>
          </cell>
          <cell r="C234">
            <v>3407</v>
          </cell>
          <cell r="D234" t="str">
            <v>BUTTON CONTROL 21SLIM (CAV.2)</v>
          </cell>
          <cell r="E234" t="str">
            <v>BUTTON CONTROL 21SLIM (CAV.2)</v>
          </cell>
          <cell r="F234" t="str">
            <v>L/GRAY</v>
          </cell>
          <cell r="G234" t="str">
            <v>PCS'.</v>
          </cell>
          <cell r="H234" t="str">
            <v>-</v>
          </cell>
          <cell r="I234">
            <v>17.5</v>
          </cell>
          <cell r="J234">
            <v>1</v>
          </cell>
          <cell r="K234">
            <v>205.71428571428572</v>
          </cell>
          <cell r="L234" t="str">
            <v>ABS.8B31W</v>
          </cell>
          <cell r="M234" t="str">
            <v>A</v>
          </cell>
          <cell r="N234">
            <v>10.6</v>
          </cell>
          <cell r="O234">
            <v>4</v>
          </cell>
          <cell r="P234">
            <v>1</v>
          </cell>
        </row>
        <row r="235">
          <cell r="A235">
            <v>5020900106</v>
          </cell>
          <cell r="B235" t="str">
            <v>LG-TV</v>
          </cell>
          <cell r="C235">
            <v>3407</v>
          </cell>
          <cell r="D235" t="str">
            <v>BUTTON POWER 21SLIM (CAV.4)</v>
          </cell>
          <cell r="E235" t="str">
            <v>BUTTON POWER 21SLIM (CAV.4)</v>
          </cell>
          <cell r="F235" t="str">
            <v>L/GRAY</v>
          </cell>
          <cell r="G235" t="str">
            <v>PCS'.</v>
          </cell>
          <cell r="H235" t="str">
            <v>-</v>
          </cell>
          <cell r="I235">
            <v>6</v>
          </cell>
          <cell r="J235">
            <v>1</v>
          </cell>
          <cell r="K235">
            <v>600</v>
          </cell>
          <cell r="L235" t="str">
            <v>ABS.8B31W</v>
          </cell>
          <cell r="M235" t="str">
            <v>A</v>
          </cell>
          <cell r="N235">
            <v>2</v>
          </cell>
          <cell r="O235">
            <v>1</v>
          </cell>
          <cell r="P235">
            <v>1</v>
          </cell>
        </row>
        <row r="236">
          <cell r="A236" t="str">
            <v>BRACKET CPT</v>
          </cell>
          <cell r="B236" t="str">
            <v>LG-TV</v>
          </cell>
          <cell r="C236">
            <v>3407</v>
          </cell>
          <cell r="D236" t="str">
            <v>BRACKET CPT 21SLIM (CAV.2)</v>
          </cell>
          <cell r="E236" t="str">
            <v>BRACKET CPT 21SLIM (CAV.2)</v>
          </cell>
          <cell r="F236" t="str">
            <v>BLK</v>
          </cell>
          <cell r="G236" t="str">
            <v>PCS'.</v>
          </cell>
          <cell r="H236" t="str">
            <v>-</v>
          </cell>
          <cell r="I236">
            <v>14.4</v>
          </cell>
          <cell r="J236">
            <v>1</v>
          </cell>
          <cell r="K236">
            <v>250</v>
          </cell>
          <cell r="L236" t="str">
            <v>HI-CP.3474</v>
          </cell>
          <cell r="M236" t="str">
            <v>A</v>
          </cell>
          <cell r="N236">
            <v>17.8</v>
          </cell>
          <cell r="O236">
            <v>1</v>
          </cell>
          <cell r="P236">
            <v>1</v>
          </cell>
        </row>
        <row r="237">
          <cell r="A237">
            <v>3520900056</v>
          </cell>
          <cell r="B237" t="str">
            <v>LG-TV</v>
          </cell>
          <cell r="C237">
            <v>3407</v>
          </cell>
          <cell r="D237" t="str">
            <v>INDICATOR 21SLIM (CAV.4)</v>
          </cell>
          <cell r="E237" t="str">
            <v>INDICATOR 21SLIM (CAV.4)</v>
          </cell>
          <cell r="F237" t="str">
            <v>NAT</v>
          </cell>
          <cell r="G237" t="str">
            <v>PCS'.</v>
          </cell>
          <cell r="H237" t="str">
            <v>-</v>
          </cell>
          <cell r="I237">
            <v>7</v>
          </cell>
          <cell r="J237">
            <v>1</v>
          </cell>
          <cell r="K237">
            <v>514.28571428571433</v>
          </cell>
          <cell r="L237" t="str">
            <v>ACR</v>
          </cell>
          <cell r="M237" t="str">
            <v>C</v>
          </cell>
          <cell r="N237">
            <v>3.6</v>
          </cell>
          <cell r="O237">
            <v>1.05</v>
          </cell>
          <cell r="P237">
            <v>1</v>
          </cell>
        </row>
        <row r="238">
          <cell r="A238" t="str">
            <v>PLA20001</v>
          </cell>
          <cell r="B238" t="str">
            <v>LUCKY</v>
          </cell>
          <cell r="C238">
            <v>2000</v>
          </cell>
          <cell r="D238" t="str">
            <v>CARD 2 (CAV.2)</v>
          </cell>
          <cell r="E238" t="str">
            <v>CARD 2  ที่เสียบการ์ด  CD</v>
          </cell>
          <cell r="F238" t="str">
            <v>GY</v>
          </cell>
          <cell r="G238" t="str">
            <v>PCS'.</v>
          </cell>
          <cell r="H238" t="str">
            <v>M</v>
          </cell>
          <cell r="I238">
            <v>19</v>
          </cell>
          <cell r="J238">
            <v>1</v>
          </cell>
          <cell r="K238">
            <v>189.47368421052633</v>
          </cell>
          <cell r="L238" t="str">
            <v>HI-IM</v>
          </cell>
          <cell r="M238" t="str">
            <v>A</v>
          </cell>
          <cell r="N238">
            <v>1.8</v>
          </cell>
          <cell r="O238">
            <v>2</v>
          </cell>
          <cell r="P238">
            <v>1</v>
          </cell>
        </row>
        <row r="239">
          <cell r="A239" t="str">
            <v>PLA20009</v>
          </cell>
          <cell r="B239" t="str">
            <v>LUCKY</v>
          </cell>
          <cell r="D239" t="str">
            <v>CARD KCD D-44-01 (CAV.2)</v>
          </cell>
          <cell r="E239" t="str">
            <v xml:space="preserve">CARD CKD D-44-01 </v>
          </cell>
          <cell r="F239" t="str">
            <v>GY</v>
          </cell>
          <cell r="G239" t="str">
            <v>PCS'.</v>
          </cell>
          <cell r="H239" t="str">
            <v>M</v>
          </cell>
          <cell r="I239">
            <v>18.3</v>
          </cell>
          <cell r="J239">
            <v>1</v>
          </cell>
          <cell r="K239">
            <v>196.72131147540983</v>
          </cell>
          <cell r="L239" t="str">
            <v>ABS.330</v>
          </cell>
          <cell r="M239" t="str">
            <v>A</v>
          </cell>
          <cell r="N239">
            <v>11</v>
          </cell>
          <cell r="O239">
            <v>3</v>
          </cell>
          <cell r="P239">
            <v>1</v>
          </cell>
        </row>
        <row r="240">
          <cell r="A240" t="str">
            <v>PLA20048 BLK</v>
          </cell>
          <cell r="B240" t="str">
            <v>LUCKY</v>
          </cell>
          <cell r="D240" t="str">
            <v>D-01-206 มือจับ</v>
          </cell>
          <cell r="E240" t="str">
            <v>D-01-206 มือจับ</v>
          </cell>
          <cell r="F240" t="str">
            <v>BLK</v>
          </cell>
          <cell r="G240" t="str">
            <v>PCS'.</v>
          </cell>
          <cell r="H240" t="str">
            <v>M</v>
          </cell>
          <cell r="I240">
            <v>67</v>
          </cell>
          <cell r="J240">
            <v>2</v>
          </cell>
          <cell r="K240">
            <v>53.731343283582092</v>
          </cell>
          <cell r="L240" t="str">
            <v>HI-IM</v>
          </cell>
          <cell r="M240" t="str">
            <v>A</v>
          </cell>
          <cell r="N240">
            <v>178</v>
          </cell>
          <cell r="O240">
            <v>7</v>
          </cell>
          <cell r="P240">
            <v>1</v>
          </cell>
        </row>
        <row r="241">
          <cell r="A241" t="str">
            <v>PLA20048 GY</v>
          </cell>
          <cell r="B241" t="str">
            <v>LUCKY</v>
          </cell>
          <cell r="C241">
            <v>1000</v>
          </cell>
          <cell r="D241" t="str">
            <v>D-01-206 มือจับ</v>
          </cell>
          <cell r="E241" t="str">
            <v>D-01-206 มือจับ</v>
          </cell>
          <cell r="F241" t="str">
            <v>GY</v>
          </cell>
          <cell r="G241" t="str">
            <v>PCS'.</v>
          </cell>
          <cell r="H241" t="str">
            <v>M</v>
          </cell>
          <cell r="I241">
            <v>67</v>
          </cell>
          <cell r="J241">
            <v>2</v>
          </cell>
          <cell r="K241">
            <v>53.731343283582092</v>
          </cell>
          <cell r="L241" t="str">
            <v>HI-IM</v>
          </cell>
          <cell r="M241" t="str">
            <v>A</v>
          </cell>
          <cell r="N241">
            <v>178</v>
          </cell>
          <cell r="O241">
            <v>7</v>
          </cell>
          <cell r="P241">
            <v>1</v>
          </cell>
        </row>
        <row r="242">
          <cell r="A242" t="str">
            <v>PLA20086,7,8 BLK</v>
          </cell>
          <cell r="B242" t="str">
            <v>LUCKY</v>
          </cell>
          <cell r="D242" t="str">
            <v>D-02,03,04-206 (SET)</v>
          </cell>
          <cell r="E242" t="str">
            <v>D-02,03,04-206 (SET)</v>
          </cell>
          <cell r="F242" t="str">
            <v>BLK</v>
          </cell>
          <cell r="G242" t="str">
            <v>SET</v>
          </cell>
          <cell r="H242" t="str">
            <v>M</v>
          </cell>
          <cell r="I242">
            <v>40</v>
          </cell>
          <cell r="J242">
            <v>1</v>
          </cell>
          <cell r="K242">
            <v>90</v>
          </cell>
          <cell r="L242" t="str">
            <v>HI-IM</v>
          </cell>
          <cell r="M242" t="str">
            <v>A</v>
          </cell>
          <cell r="N242">
            <v>17.600000000000001</v>
          </cell>
          <cell r="O242">
            <v>3.4</v>
          </cell>
          <cell r="P242">
            <v>1</v>
          </cell>
        </row>
        <row r="243">
          <cell r="A243" t="str">
            <v>PLA20086,7,8 GY</v>
          </cell>
          <cell r="B243" t="str">
            <v>LUCKY</v>
          </cell>
          <cell r="D243" t="str">
            <v>D-02,03,04-206 (SET)</v>
          </cell>
          <cell r="E243" t="str">
            <v>D-02,03,04-206 (SET)</v>
          </cell>
          <cell r="F243" t="str">
            <v>GY</v>
          </cell>
          <cell r="G243" t="str">
            <v>SET</v>
          </cell>
          <cell r="H243" t="str">
            <v>M</v>
          </cell>
          <cell r="I243">
            <v>40</v>
          </cell>
          <cell r="J243">
            <v>1</v>
          </cell>
          <cell r="K243">
            <v>90</v>
          </cell>
          <cell r="L243" t="str">
            <v>HI-IM</v>
          </cell>
          <cell r="M243" t="str">
            <v>A</v>
          </cell>
          <cell r="N243">
            <v>17.600000000000001</v>
          </cell>
          <cell r="O243">
            <v>3.4</v>
          </cell>
          <cell r="P243">
            <v>1</v>
          </cell>
        </row>
        <row r="244">
          <cell r="A244" t="str">
            <v>PLA20005</v>
          </cell>
          <cell r="B244" t="str">
            <v>LUCKY</v>
          </cell>
          <cell r="C244">
            <v>3000</v>
          </cell>
          <cell r="D244" t="str">
            <v>กล่องล้อ S-06-90 (CAV.2)</v>
          </cell>
          <cell r="E244" t="str">
            <v xml:space="preserve">กล่องล้อ S-06-90 </v>
          </cell>
          <cell r="F244" t="str">
            <v>NAT</v>
          </cell>
          <cell r="G244" t="str">
            <v>PCS'.</v>
          </cell>
          <cell r="H244" t="str">
            <v>-</v>
          </cell>
          <cell r="I244">
            <v>16</v>
          </cell>
          <cell r="J244">
            <v>1</v>
          </cell>
          <cell r="K244">
            <v>225</v>
          </cell>
          <cell r="L244">
            <v>8202</v>
          </cell>
          <cell r="M244" t="str">
            <v>C</v>
          </cell>
          <cell r="N244">
            <v>2</v>
          </cell>
          <cell r="O244">
            <v>1</v>
          </cell>
          <cell r="P244">
            <v>1</v>
          </cell>
        </row>
        <row r="245">
          <cell r="A245" t="str">
            <v>กันชน NO.1</v>
          </cell>
          <cell r="B245" t="str">
            <v>LUCKY</v>
          </cell>
          <cell r="D245" t="str">
            <v>กันชนรางเลื่อนตัวใน # 1 D-14-206 (CAV.4)</v>
          </cell>
          <cell r="E245" t="str">
            <v>กันชนรางเลื่อนตัวใน # 1 D-14-206</v>
          </cell>
          <cell r="F245" t="str">
            <v>NAT</v>
          </cell>
          <cell r="G245" t="str">
            <v>PCS'.</v>
          </cell>
          <cell r="H245" t="str">
            <v>-</v>
          </cell>
          <cell r="I245">
            <v>26</v>
          </cell>
          <cell r="J245">
            <v>1</v>
          </cell>
          <cell r="K245">
            <v>138.46153846153845</v>
          </cell>
          <cell r="L245">
            <v>8202</v>
          </cell>
          <cell r="M245" t="str">
            <v>A</v>
          </cell>
          <cell r="N245">
            <v>1</v>
          </cell>
          <cell r="O245">
            <v>2</v>
          </cell>
          <cell r="P245">
            <v>1</v>
          </cell>
        </row>
        <row r="246">
          <cell r="A246" t="str">
            <v>กันชน NO.2</v>
          </cell>
          <cell r="B246" t="str">
            <v>LUCKY</v>
          </cell>
          <cell r="D246" t="str">
            <v>กันชนรางเลื่อนตัวใน # 2 D-20-206 (CAV.4)</v>
          </cell>
          <cell r="E246" t="str">
            <v>กันชนรางเลื่อนตัวใน # 2 D-20-206</v>
          </cell>
          <cell r="F246" t="str">
            <v>NAT</v>
          </cell>
          <cell r="G246" t="str">
            <v>PCS'.</v>
          </cell>
          <cell r="H246" t="str">
            <v>-</v>
          </cell>
          <cell r="I246">
            <v>26</v>
          </cell>
          <cell r="J246">
            <v>1</v>
          </cell>
          <cell r="K246">
            <v>138.46153846153845</v>
          </cell>
          <cell r="L246" t="str">
            <v>ST1018</v>
          </cell>
          <cell r="M246" t="str">
            <v>A</v>
          </cell>
          <cell r="N246">
            <v>2.8</v>
          </cell>
          <cell r="O246">
            <v>3</v>
          </cell>
          <cell r="P246">
            <v>1</v>
          </cell>
        </row>
        <row r="247">
          <cell r="A247" t="str">
            <v>PLA20050</v>
          </cell>
          <cell r="B247" t="str">
            <v>LUCKY</v>
          </cell>
          <cell r="C247">
            <v>1000</v>
          </cell>
          <cell r="D247" t="str">
            <v>มือจับ KSG (D-44-03) (CAV.2)</v>
          </cell>
          <cell r="E247" t="str">
            <v>มือจับ KSG D-44-03</v>
          </cell>
          <cell r="F247" t="str">
            <v>GY</v>
          </cell>
          <cell r="G247" t="str">
            <v>PCS'.</v>
          </cell>
          <cell r="H247" t="str">
            <v>M</v>
          </cell>
          <cell r="I247">
            <v>40</v>
          </cell>
          <cell r="J247">
            <v>0.5</v>
          </cell>
          <cell r="K247">
            <v>90</v>
          </cell>
          <cell r="L247" t="str">
            <v>HI-IM</v>
          </cell>
          <cell r="M247" t="str">
            <v>A</v>
          </cell>
          <cell r="N247">
            <v>13</v>
          </cell>
          <cell r="O247">
            <v>1</v>
          </cell>
          <cell r="P247">
            <v>1</v>
          </cell>
        </row>
        <row r="248">
          <cell r="A248" t="str">
            <v>PLA20051</v>
          </cell>
          <cell r="B248" t="str">
            <v>LUCKY</v>
          </cell>
          <cell r="C248">
            <v>1000</v>
          </cell>
          <cell r="D248" t="str">
            <v>มือจับ M-HS-D/6 (CAV.2)</v>
          </cell>
          <cell r="E248" t="str">
            <v>มือจับ M-HS-D/6</v>
          </cell>
          <cell r="F248" t="str">
            <v>GY</v>
          </cell>
          <cell r="G248" t="str">
            <v>PCS'.</v>
          </cell>
          <cell r="H248" t="str">
            <v>M</v>
          </cell>
          <cell r="I248">
            <v>45</v>
          </cell>
          <cell r="J248">
            <v>0.75</v>
          </cell>
          <cell r="K248">
            <v>80</v>
          </cell>
          <cell r="L248" t="str">
            <v>HI-IM</v>
          </cell>
          <cell r="M248" t="str">
            <v>A</v>
          </cell>
          <cell r="N248">
            <v>30</v>
          </cell>
          <cell r="O248">
            <v>6</v>
          </cell>
          <cell r="P248">
            <v>1</v>
          </cell>
        </row>
        <row r="249">
          <cell r="A249" t="str">
            <v>PLA20081-2</v>
          </cell>
          <cell r="B249" t="str">
            <v>LUCKY</v>
          </cell>
          <cell r="D249" t="str">
            <v>มุมโต๊ะซ้าย &amp; ขวา (CAV.2)</v>
          </cell>
          <cell r="E249" t="str">
            <v>มุมโต๊ะซ้าย-ขวา สีเขียว (SET)</v>
          </cell>
          <cell r="F249" t="str">
            <v>GR</v>
          </cell>
          <cell r="G249" t="str">
            <v>SET</v>
          </cell>
          <cell r="H249" t="str">
            <v>M</v>
          </cell>
          <cell r="I249">
            <v>19</v>
          </cell>
          <cell r="J249">
            <v>0.5</v>
          </cell>
          <cell r="K249">
            <v>189.47368421052633</v>
          </cell>
          <cell r="L249" t="str">
            <v>HI-IM</v>
          </cell>
          <cell r="M249" t="str">
            <v>A</v>
          </cell>
          <cell r="N249">
            <v>20</v>
          </cell>
          <cell r="O249">
            <v>4</v>
          </cell>
          <cell r="P249">
            <v>1</v>
          </cell>
        </row>
        <row r="250">
          <cell r="A250" t="str">
            <v>PLA20052-3</v>
          </cell>
          <cell r="B250" t="str">
            <v>LUCKY</v>
          </cell>
          <cell r="C250">
            <v>1000</v>
          </cell>
          <cell r="D250" t="str">
            <v>มุมโต๊ะซ้าย &amp; ขวา (CAV.2)</v>
          </cell>
          <cell r="E250" t="str">
            <v>มุมโต๊ะซ้าย-ขวา สีเทา  (SET)</v>
          </cell>
          <cell r="F250" t="str">
            <v xml:space="preserve">GY </v>
          </cell>
          <cell r="G250" t="str">
            <v>SET</v>
          </cell>
          <cell r="H250" t="str">
            <v>M</v>
          </cell>
          <cell r="I250">
            <v>19</v>
          </cell>
          <cell r="J250">
            <v>0.5</v>
          </cell>
          <cell r="K250">
            <v>189.47368421052633</v>
          </cell>
          <cell r="L250" t="str">
            <v>HI-IM</v>
          </cell>
          <cell r="M250" t="str">
            <v>A</v>
          </cell>
          <cell r="N250">
            <v>20</v>
          </cell>
          <cell r="O250">
            <v>4</v>
          </cell>
          <cell r="P250">
            <v>1</v>
          </cell>
        </row>
        <row r="251">
          <cell r="A251" t="str">
            <v>PLA20054</v>
          </cell>
          <cell r="B251" t="str">
            <v>LUCKY</v>
          </cell>
          <cell r="D251" t="str">
            <v>มุมพลาสติก A-01-106 (CAV.2)</v>
          </cell>
          <cell r="E251" t="str">
            <v>มุมพลาสติก A-01-106</v>
          </cell>
          <cell r="F251" t="str">
            <v>NAT</v>
          </cell>
          <cell r="G251" t="str">
            <v>PCS'.</v>
          </cell>
          <cell r="H251" t="str">
            <v>-</v>
          </cell>
          <cell r="I251">
            <v>20</v>
          </cell>
          <cell r="J251">
            <v>0.75</v>
          </cell>
          <cell r="K251">
            <v>180</v>
          </cell>
          <cell r="L251" t="str">
            <v>ST1018</v>
          </cell>
          <cell r="M251" t="str">
            <v>A</v>
          </cell>
          <cell r="N251">
            <v>17</v>
          </cell>
          <cell r="O251">
            <v>2</v>
          </cell>
          <cell r="P251">
            <v>1</v>
          </cell>
        </row>
        <row r="252">
          <cell r="A252" t="str">
            <v>PLA20068</v>
          </cell>
          <cell r="B252" t="str">
            <v>LUCKY</v>
          </cell>
          <cell r="C252">
            <v>3000</v>
          </cell>
          <cell r="D252" t="str">
            <v>ล้อ S-07-90 (CAV.8)</v>
          </cell>
          <cell r="E252" t="str">
            <v>ล้อ S-07-90</v>
          </cell>
          <cell r="F252" t="str">
            <v>NAT</v>
          </cell>
          <cell r="G252" t="str">
            <v>PCS'.</v>
          </cell>
          <cell r="H252" t="str">
            <v>-</v>
          </cell>
          <cell r="I252">
            <v>7</v>
          </cell>
          <cell r="J252">
            <v>0.5</v>
          </cell>
          <cell r="K252">
            <v>514.28571428571433</v>
          </cell>
          <cell r="L252">
            <v>8202</v>
          </cell>
          <cell r="M252" t="str">
            <v>C</v>
          </cell>
          <cell r="N252">
            <v>2.4</v>
          </cell>
          <cell r="O252">
            <v>0.63</v>
          </cell>
          <cell r="P252">
            <v>1</v>
          </cell>
        </row>
        <row r="253">
          <cell r="A253" t="str">
            <v>PLA20069</v>
          </cell>
          <cell r="B253" t="str">
            <v>LUCKY</v>
          </cell>
          <cell r="D253" t="str">
            <v>ล้อ S-08-90 (CAV.8)</v>
          </cell>
          <cell r="E253" t="str">
            <v xml:space="preserve">ล้อ S-08-90 </v>
          </cell>
          <cell r="F253" t="str">
            <v>NAT</v>
          </cell>
          <cell r="G253" t="str">
            <v>PCS'.</v>
          </cell>
          <cell r="H253" t="str">
            <v>-</v>
          </cell>
          <cell r="I253">
            <v>7</v>
          </cell>
          <cell r="J253">
            <v>1</v>
          </cell>
          <cell r="K253">
            <v>514.28571428571433</v>
          </cell>
          <cell r="L253">
            <v>8202</v>
          </cell>
          <cell r="M253" t="str">
            <v>C</v>
          </cell>
          <cell r="N253">
            <v>2.4</v>
          </cell>
          <cell r="O253">
            <v>0.63</v>
          </cell>
          <cell r="P253">
            <v>1</v>
          </cell>
        </row>
        <row r="254">
          <cell r="A254" t="str">
            <v>PB33-4801KO</v>
          </cell>
          <cell r="B254" t="str">
            <v>MAT-JP</v>
          </cell>
          <cell r="C254">
            <v>43800</v>
          </cell>
          <cell r="D254" t="str">
            <v>LOCK LEVER A NC-EM22 (CAV.4)</v>
          </cell>
          <cell r="E254" t="str">
            <v>LOCK LEVER A BLK (NEW)</v>
          </cell>
          <cell r="F254" t="str">
            <v>BLK</v>
          </cell>
          <cell r="G254" t="str">
            <v>PCS'.</v>
          </cell>
          <cell r="H254" t="str">
            <v>-</v>
          </cell>
          <cell r="I254">
            <v>5</v>
          </cell>
          <cell r="J254">
            <v>1</v>
          </cell>
          <cell r="K254">
            <v>720</v>
          </cell>
          <cell r="L254" t="str">
            <v>POM 2005</v>
          </cell>
          <cell r="M254" t="str">
            <v>A</v>
          </cell>
          <cell r="N254">
            <v>3</v>
          </cell>
          <cell r="O254">
            <v>0.75</v>
          </cell>
          <cell r="P254">
            <v>1</v>
          </cell>
        </row>
        <row r="255">
          <cell r="A255" t="str">
            <v>PB33-4801KO.</v>
          </cell>
          <cell r="B255" t="str">
            <v>MAT-JP</v>
          </cell>
          <cell r="D255" t="str">
            <v>LOCK LEVER A NC-EM22 (CAV.4)</v>
          </cell>
          <cell r="E255" t="str">
            <v>LOCK LEVER A BLK (NEW)</v>
          </cell>
          <cell r="F255" t="str">
            <v>BLK</v>
          </cell>
          <cell r="G255" t="str">
            <v>PCS'.</v>
          </cell>
          <cell r="H255" t="str">
            <v>M</v>
          </cell>
          <cell r="I255">
            <v>5</v>
          </cell>
          <cell r="J255">
            <v>1</v>
          </cell>
          <cell r="K255">
            <v>720</v>
          </cell>
          <cell r="L255" t="str">
            <v>POM 2003</v>
          </cell>
          <cell r="M255" t="str">
            <v>A</v>
          </cell>
          <cell r="N255">
            <v>3</v>
          </cell>
          <cell r="O255">
            <v>0.75</v>
          </cell>
          <cell r="P255">
            <v>1</v>
          </cell>
        </row>
        <row r="256">
          <cell r="A256" t="str">
            <v>PB23-229</v>
          </cell>
          <cell r="B256" t="str">
            <v>MAT-JP</v>
          </cell>
          <cell r="D256" t="str">
            <v>SHAFT (CAV.2)</v>
          </cell>
          <cell r="E256" t="str">
            <v>SHAFT</v>
          </cell>
          <cell r="F256" t="str">
            <v>NAT</v>
          </cell>
          <cell r="G256" t="str">
            <v>PCS'.</v>
          </cell>
          <cell r="H256" t="str">
            <v>-</v>
          </cell>
          <cell r="I256">
            <v>10.3</v>
          </cell>
          <cell r="J256">
            <v>1</v>
          </cell>
          <cell r="K256">
            <v>349.51456310679612</v>
          </cell>
          <cell r="L256" t="str">
            <v>J105H</v>
          </cell>
          <cell r="M256" t="str">
            <v>C</v>
          </cell>
          <cell r="N256">
            <v>2.4</v>
          </cell>
          <cell r="O256">
            <v>1</v>
          </cell>
          <cell r="P256">
            <v>1</v>
          </cell>
        </row>
        <row r="257">
          <cell r="A257" t="str">
            <v>RH30T168-WO</v>
          </cell>
          <cell r="B257" t="str">
            <v>MAT-RC</v>
          </cell>
          <cell r="C257">
            <v>140</v>
          </cell>
          <cell r="D257" t="str">
            <v>BOTTOM FRAME  SK-J1800</v>
          </cell>
          <cell r="E257" t="str">
            <v xml:space="preserve">BOTTOM FRAME SK-J1800 </v>
          </cell>
          <cell r="F257" t="str">
            <v>WH</v>
          </cell>
          <cell r="G257" t="str">
            <v>PCS'.</v>
          </cell>
          <cell r="H257" t="str">
            <v>-</v>
          </cell>
          <cell r="I257">
            <v>66</v>
          </cell>
          <cell r="J257">
            <v>2</v>
          </cell>
          <cell r="K257">
            <v>54.545454545454547</v>
          </cell>
          <cell r="L257" t="str">
            <v>KB270</v>
          </cell>
          <cell r="M257" t="str">
            <v>C</v>
          </cell>
          <cell r="N257">
            <v>270</v>
          </cell>
          <cell r="O257">
            <v>8</v>
          </cell>
          <cell r="P257">
            <v>5</v>
          </cell>
        </row>
        <row r="258">
          <cell r="A258" t="str">
            <v>RS22H761-HO</v>
          </cell>
          <cell r="B258" t="str">
            <v>MAT-RC</v>
          </cell>
          <cell r="C258">
            <v>150000</v>
          </cell>
          <cell r="D258" t="str">
            <v>BUSH SJ-18N (CAV.8)</v>
          </cell>
          <cell r="E258" t="str">
            <v>BUSH  SR-SJ18N</v>
          </cell>
          <cell r="F258" t="str">
            <v>GY</v>
          </cell>
          <cell r="G258" t="str">
            <v>PCS'.</v>
          </cell>
          <cell r="H258" t="str">
            <v>M</v>
          </cell>
          <cell r="I258">
            <v>2</v>
          </cell>
          <cell r="J258">
            <v>1</v>
          </cell>
          <cell r="K258">
            <v>1800</v>
          </cell>
          <cell r="L258" t="str">
            <v>PET-255</v>
          </cell>
          <cell r="M258" t="str">
            <v>E</v>
          </cell>
          <cell r="N258">
            <v>0.4</v>
          </cell>
          <cell r="O258">
            <v>0.4</v>
          </cell>
          <cell r="P258">
            <v>1</v>
          </cell>
        </row>
        <row r="259">
          <cell r="A259" t="str">
            <v>SK14Y498-K</v>
          </cell>
          <cell r="B259" t="str">
            <v>MAT-RC</v>
          </cell>
          <cell r="D259" t="str">
            <v>HANDLE COVER SK-J1800</v>
          </cell>
          <cell r="E259" t="str">
            <v>HANDLE COVER  SK-J1800</v>
          </cell>
          <cell r="F259" t="str">
            <v>WH</v>
          </cell>
          <cell r="G259" t="str">
            <v>PCS'.</v>
          </cell>
          <cell r="H259" t="str">
            <v>-</v>
          </cell>
          <cell r="I259">
            <v>22</v>
          </cell>
          <cell r="J259">
            <v>1</v>
          </cell>
          <cell r="K259">
            <v>163.63636363636363</v>
          </cell>
          <cell r="L259" t="str">
            <v>KB260</v>
          </cell>
          <cell r="M259" t="str">
            <v>C</v>
          </cell>
          <cell r="N259">
            <v>16</v>
          </cell>
          <cell r="O259">
            <v>4</v>
          </cell>
          <cell r="P259">
            <v>1</v>
          </cell>
        </row>
        <row r="260">
          <cell r="A260" t="str">
            <v>RB15L168-WO</v>
          </cell>
          <cell r="B260" t="str">
            <v>MAT-RC</v>
          </cell>
          <cell r="D260" t="str">
            <v>HANDLE COVER SK-J1800</v>
          </cell>
          <cell r="E260" t="str">
            <v>HANDLE COVER  SK-J1800/IND</v>
          </cell>
          <cell r="F260" t="str">
            <v>W-13</v>
          </cell>
          <cell r="G260" t="str">
            <v>PCS'.</v>
          </cell>
          <cell r="H260" t="str">
            <v>-</v>
          </cell>
          <cell r="I260">
            <v>22</v>
          </cell>
          <cell r="J260">
            <v>1</v>
          </cell>
          <cell r="K260">
            <v>163.63636363636363</v>
          </cell>
          <cell r="L260" t="str">
            <v>KB260</v>
          </cell>
          <cell r="M260" t="str">
            <v>C</v>
          </cell>
          <cell r="N260">
            <v>16</v>
          </cell>
          <cell r="O260">
            <v>4</v>
          </cell>
          <cell r="P260">
            <v>1</v>
          </cell>
        </row>
        <row r="261">
          <cell r="A261" t="str">
            <v>QE30-246-KO</v>
          </cell>
          <cell r="B261" t="str">
            <v>MAT-RC</v>
          </cell>
          <cell r="C261">
            <v>200</v>
          </cell>
          <cell r="D261" t="str">
            <v>HANDLE SR-3N (CAV.2)</v>
          </cell>
          <cell r="E261" t="str">
            <v>HANDLE BLK SR-03G-S/JPN</v>
          </cell>
          <cell r="F261" t="str">
            <v>BLK</v>
          </cell>
          <cell r="G261" t="str">
            <v>PCS'.</v>
          </cell>
          <cell r="H261" t="str">
            <v>-</v>
          </cell>
          <cell r="I261">
            <v>18</v>
          </cell>
          <cell r="J261">
            <v>1</v>
          </cell>
          <cell r="K261">
            <v>200</v>
          </cell>
          <cell r="L261" t="str">
            <v>KB270</v>
          </cell>
          <cell r="M261" t="str">
            <v>A</v>
          </cell>
          <cell r="N261">
            <v>4.4000000000000004</v>
          </cell>
          <cell r="O261">
            <v>2</v>
          </cell>
          <cell r="P261">
            <v>1</v>
          </cell>
        </row>
        <row r="262">
          <cell r="A262" t="str">
            <v>SR140-120-K</v>
          </cell>
          <cell r="B262" t="str">
            <v>MAT-RC</v>
          </cell>
          <cell r="D262" t="str">
            <v>HANDLE SR-3N (CAV.2)</v>
          </cell>
          <cell r="E262" t="str">
            <v>HANDLE BLK SR-3N</v>
          </cell>
          <cell r="F262" t="str">
            <v>BLK</v>
          </cell>
          <cell r="G262" t="str">
            <v>PCS'.</v>
          </cell>
          <cell r="H262" t="str">
            <v>-</v>
          </cell>
          <cell r="I262">
            <v>18</v>
          </cell>
          <cell r="J262">
            <v>1</v>
          </cell>
          <cell r="K262">
            <v>200</v>
          </cell>
          <cell r="L262" t="str">
            <v>NYL-3130</v>
          </cell>
          <cell r="M262" t="str">
            <v>A</v>
          </cell>
          <cell r="N262">
            <v>5</v>
          </cell>
          <cell r="O262">
            <v>3</v>
          </cell>
          <cell r="P262">
            <v>1</v>
          </cell>
        </row>
        <row r="263">
          <cell r="A263" t="str">
            <v>QE30-246-P2</v>
          </cell>
          <cell r="B263" t="str">
            <v>MAT-RC</v>
          </cell>
          <cell r="D263" t="str">
            <v>HANDLE SR-3N (CAV.2)</v>
          </cell>
          <cell r="E263" t="str">
            <v>HANDLE SR-KT03G/JPN</v>
          </cell>
          <cell r="F263" t="str">
            <v>PK</v>
          </cell>
          <cell r="G263" t="str">
            <v>PCS'.</v>
          </cell>
          <cell r="H263" t="str">
            <v>-</v>
          </cell>
          <cell r="I263">
            <v>18</v>
          </cell>
          <cell r="J263">
            <v>1</v>
          </cell>
          <cell r="K263">
            <v>200</v>
          </cell>
          <cell r="L263" t="str">
            <v>KB260</v>
          </cell>
          <cell r="M263" t="str">
            <v>A</v>
          </cell>
          <cell r="N263">
            <v>4.4000000000000004</v>
          </cell>
          <cell r="O263">
            <v>2</v>
          </cell>
          <cell r="P263">
            <v>1</v>
          </cell>
        </row>
        <row r="264">
          <cell r="A264" t="str">
            <v>QE30-246-W9</v>
          </cell>
          <cell r="B264" t="str">
            <v>MAT-RC</v>
          </cell>
          <cell r="C264">
            <v>1800</v>
          </cell>
          <cell r="D264" t="str">
            <v>HANDLE SR-3N (CAV.2)</v>
          </cell>
          <cell r="E264" t="str">
            <v>HANDLE SR-03G/JPN</v>
          </cell>
          <cell r="F264" t="str">
            <v>W-51</v>
          </cell>
          <cell r="G264" t="str">
            <v>PCS'.</v>
          </cell>
          <cell r="H264" t="str">
            <v>-</v>
          </cell>
          <cell r="I264">
            <v>18</v>
          </cell>
          <cell r="J264">
            <v>1</v>
          </cell>
          <cell r="K264">
            <v>200</v>
          </cell>
          <cell r="L264" t="str">
            <v>KB270</v>
          </cell>
          <cell r="M264" t="str">
            <v>C</v>
          </cell>
          <cell r="N264">
            <v>4.4000000000000004</v>
          </cell>
          <cell r="O264">
            <v>2</v>
          </cell>
          <cell r="P264">
            <v>1</v>
          </cell>
        </row>
        <row r="265">
          <cell r="A265" t="str">
            <v>QE30-246-WU</v>
          </cell>
          <cell r="B265" t="str">
            <v>MAT-RC</v>
          </cell>
          <cell r="D265" t="str">
            <v>HANDLE SR-3N (CAV.2)</v>
          </cell>
          <cell r="E265" t="str">
            <v>HANDLE SR-3NB/HK</v>
          </cell>
          <cell r="F265" t="str">
            <v>S/W</v>
          </cell>
          <cell r="G265" t="str">
            <v>PCS'.</v>
          </cell>
          <cell r="H265" t="str">
            <v>-</v>
          </cell>
          <cell r="I265">
            <v>18</v>
          </cell>
          <cell r="J265">
            <v>1</v>
          </cell>
          <cell r="K265">
            <v>200</v>
          </cell>
          <cell r="L265" t="str">
            <v>J105H</v>
          </cell>
          <cell r="M265" t="str">
            <v>C</v>
          </cell>
          <cell r="N265">
            <v>4.4000000000000004</v>
          </cell>
          <cell r="O265">
            <v>2</v>
          </cell>
          <cell r="P265">
            <v>1</v>
          </cell>
        </row>
        <row r="266">
          <cell r="A266" t="str">
            <v>QE30T166-KO</v>
          </cell>
          <cell r="B266" t="str">
            <v>MAT-RC</v>
          </cell>
          <cell r="D266" t="str">
            <v>HANDLE SR-10,18 (CAV.4)</v>
          </cell>
          <cell r="E266" t="str">
            <v>HANDLE BLK SR-W10-18GHU/HK</v>
          </cell>
          <cell r="F266" t="str">
            <v>BLK</v>
          </cell>
          <cell r="G266" t="str">
            <v>PCS'.</v>
          </cell>
          <cell r="H266" t="str">
            <v>-</v>
          </cell>
          <cell r="I266">
            <v>13.6</v>
          </cell>
          <cell r="J266">
            <v>1</v>
          </cell>
          <cell r="K266">
            <v>264.70588235294116</v>
          </cell>
          <cell r="L266" t="str">
            <v>KB260</v>
          </cell>
          <cell r="M266" t="str">
            <v>A</v>
          </cell>
          <cell r="N266">
            <v>11.8</v>
          </cell>
          <cell r="O266">
            <v>2</v>
          </cell>
          <cell r="P266">
            <v>1</v>
          </cell>
        </row>
        <row r="267">
          <cell r="A267" t="str">
            <v>QE30T166-JD</v>
          </cell>
          <cell r="B267" t="str">
            <v>MAT-RC</v>
          </cell>
          <cell r="D267" t="str">
            <v>HANDLE SR-10,18 (CAV.4)</v>
          </cell>
          <cell r="E267" t="str">
            <v>HANDLE SR-10, 18</v>
          </cell>
          <cell r="F267" t="str">
            <v>DG</v>
          </cell>
          <cell r="G267" t="str">
            <v>PCS'.</v>
          </cell>
          <cell r="H267" t="str">
            <v>-</v>
          </cell>
          <cell r="I267">
            <v>13.6</v>
          </cell>
          <cell r="J267">
            <v>1</v>
          </cell>
          <cell r="K267">
            <v>264.70588235294116</v>
          </cell>
          <cell r="L267" t="str">
            <v>KB260</v>
          </cell>
          <cell r="M267" t="str">
            <v>A</v>
          </cell>
          <cell r="N267">
            <v>11.8</v>
          </cell>
          <cell r="O267">
            <v>2</v>
          </cell>
          <cell r="P267">
            <v>1</v>
          </cell>
        </row>
        <row r="268">
          <cell r="A268" t="str">
            <v>SR140-990-K</v>
          </cell>
          <cell r="B268" t="str">
            <v>MAT-RC</v>
          </cell>
          <cell r="D268" t="str">
            <v>HANDLE SR-10,18 (CAV.4)</v>
          </cell>
          <cell r="E268" t="str">
            <v>HANDLE GY SR-W10-22</v>
          </cell>
          <cell r="F268" t="str">
            <v>GY</v>
          </cell>
          <cell r="G268" t="str">
            <v>PCS'.</v>
          </cell>
          <cell r="H268" t="str">
            <v>-</v>
          </cell>
          <cell r="I268">
            <v>13.6</v>
          </cell>
          <cell r="J268">
            <v>1</v>
          </cell>
          <cell r="K268">
            <v>264.70588235294116</v>
          </cell>
          <cell r="L268" t="str">
            <v>NYL-3130</v>
          </cell>
          <cell r="M268" t="str">
            <v>A</v>
          </cell>
          <cell r="N268">
            <v>17</v>
          </cell>
          <cell r="O268">
            <v>2</v>
          </cell>
          <cell r="P268">
            <v>1</v>
          </cell>
        </row>
        <row r="269">
          <cell r="A269" t="str">
            <v>QE30T166-HO</v>
          </cell>
          <cell r="B269" t="str">
            <v>MAT-RC</v>
          </cell>
          <cell r="D269" t="str">
            <v>HANDLE SR-10,18 (CAV.4)</v>
          </cell>
          <cell r="E269" t="str">
            <v>HANDLE SR-818HN</v>
          </cell>
          <cell r="F269" t="str">
            <v>GY</v>
          </cell>
          <cell r="G269" t="str">
            <v>PCS'.</v>
          </cell>
          <cell r="H269" t="str">
            <v>-</v>
          </cell>
          <cell r="I269">
            <v>13.6</v>
          </cell>
          <cell r="J269">
            <v>1</v>
          </cell>
          <cell r="K269">
            <v>264.70588235294116</v>
          </cell>
          <cell r="L269" t="str">
            <v>KB260</v>
          </cell>
          <cell r="M269" t="str">
            <v>A</v>
          </cell>
          <cell r="N269">
            <v>11.8</v>
          </cell>
          <cell r="O269">
            <v>2</v>
          </cell>
          <cell r="P269">
            <v>1</v>
          </cell>
        </row>
        <row r="270">
          <cell r="A270" t="str">
            <v>QE30T166-WO</v>
          </cell>
          <cell r="B270" t="str">
            <v>MAT-RC</v>
          </cell>
          <cell r="D270" t="str">
            <v>HANDLE SR-10,18 (CAV.4)</v>
          </cell>
          <cell r="E270" t="str">
            <v>HANDLE WHITE SR-W18PA-W/PCP</v>
          </cell>
          <cell r="F270" t="str">
            <v>WH</v>
          </cell>
          <cell r="G270" t="str">
            <v>PCS'.</v>
          </cell>
          <cell r="H270" t="str">
            <v>-</v>
          </cell>
          <cell r="I270">
            <v>13.6</v>
          </cell>
          <cell r="J270">
            <v>1</v>
          </cell>
          <cell r="K270">
            <v>264.70588235294116</v>
          </cell>
          <cell r="L270" t="str">
            <v>KB260</v>
          </cell>
          <cell r="M270" t="str">
            <v>C</v>
          </cell>
          <cell r="N270">
            <v>11.8</v>
          </cell>
          <cell r="O270">
            <v>2</v>
          </cell>
          <cell r="P270">
            <v>1</v>
          </cell>
        </row>
        <row r="271">
          <cell r="A271" t="str">
            <v>QE30T271-WU</v>
          </cell>
          <cell r="B271" t="str">
            <v>MAT-RC</v>
          </cell>
          <cell r="C271">
            <v>7100</v>
          </cell>
          <cell r="D271" t="str">
            <v>HANDLE SR-G06-10 (CAV.2)</v>
          </cell>
          <cell r="E271" t="str">
            <v>HANDLE SR-G06-10</v>
          </cell>
          <cell r="F271" t="str">
            <v>S/W</v>
          </cell>
          <cell r="G271" t="str">
            <v>PCS'.</v>
          </cell>
          <cell r="H271" t="str">
            <v>-</v>
          </cell>
          <cell r="I271">
            <v>11.5</v>
          </cell>
          <cell r="J271">
            <v>1</v>
          </cell>
          <cell r="K271">
            <v>313.04347826086956</v>
          </cell>
          <cell r="L271" t="str">
            <v>J105H</v>
          </cell>
          <cell r="M271" t="str">
            <v>C</v>
          </cell>
          <cell r="N271">
            <v>7</v>
          </cell>
          <cell r="O271">
            <v>1.5</v>
          </cell>
          <cell r="P271">
            <v>1</v>
          </cell>
        </row>
        <row r="272">
          <cell r="A272" t="str">
            <v>QE30T271-EG</v>
          </cell>
          <cell r="B272" t="str">
            <v>MAT-RC</v>
          </cell>
          <cell r="C272">
            <v>2800</v>
          </cell>
          <cell r="D272" t="str">
            <v>HANDLE SR-G06-10 (CAV.2)</v>
          </cell>
          <cell r="E272" t="str">
            <v>HANDLE SR-G06-10</v>
          </cell>
          <cell r="F272" t="str">
            <v>D/G</v>
          </cell>
          <cell r="G272" t="str">
            <v>PCS'.</v>
          </cell>
          <cell r="H272" t="str">
            <v>M</v>
          </cell>
          <cell r="I272">
            <v>11.5</v>
          </cell>
          <cell r="J272">
            <v>1</v>
          </cell>
          <cell r="K272">
            <v>313.04347826086956</v>
          </cell>
          <cell r="L272" t="str">
            <v>J105H</v>
          </cell>
          <cell r="M272" t="str">
            <v>A</v>
          </cell>
          <cell r="N272">
            <v>7</v>
          </cell>
          <cell r="O272">
            <v>1.5</v>
          </cell>
          <cell r="P272">
            <v>1</v>
          </cell>
        </row>
        <row r="273">
          <cell r="A273" t="str">
            <v>QE30T270-WU</v>
          </cell>
          <cell r="B273" t="str">
            <v>MAT-RC</v>
          </cell>
          <cell r="C273">
            <v>4500</v>
          </cell>
          <cell r="D273" t="str">
            <v>HANDLE SR-G18 (CAV.2)</v>
          </cell>
          <cell r="E273" t="str">
            <v>HANDLE SR-G18</v>
          </cell>
          <cell r="F273" t="str">
            <v>S/W</v>
          </cell>
          <cell r="G273" t="str">
            <v>PCS'.</v>
          </cell>
          <cell r="H273" t="str">
            <v>-</v>
          </cell>
          <cell r="I273">
            <v>11.5</v>
          </cell>
          <cell r="J273">
            <v>1</v>
          </cell>
          <cell r="K273">
            <v>313.04347826086956</v>
          </cell>
          <cell r="L273" t="str">
            <v>J105H</v>
          </cell>
          <cell r="M273" t="str">
            <v>C</v>
          </cell>
          <cell r="N273">
            <v>9</v>
          </cell>
          <cell r="O273">
            <v>1.1000000000000001</v>
          </cell>
          <cell r="P273">
            <v>1</v>
          </cell>
        </row>
        <row r="274">
          <cell r="A274" t="str">
            <v>QE30T270-EG</v>
          </cell>
          <cell r="B274" t="str">
            <v>MAT-RC</v>
          </cell>
          <cell r="C274">
            <v>600</v>
          </cell>
          <cell r="D274" t="str">
            <v>HANDLE SR-G18 (CAV.2)</v>
          </cell>
          <cell r="E274" t="str">
            <v>HANDLE SR-G18</v>
          </cell>
          <cell r="F274" t="str">
            <v>D/G</v>
          </cell>
          <cell r="G274" t="str">
            <v>PCS'.</v>
          </cell>
          <cell r="H274" t="str">
            <v>M</v>
          </cell>
          <cell r="I274">
            <v>11.5</v>
          </cell>
          <cell r="J274">
            <v>1</v>
          </cell>
          <cell r="K274">
            <v>313.04347826086956</v>
          </cell>
          <cell r="L274" t="str">
            <v>J105H</v>
          </cell>
          <cell r="M274" t="str">
            <v>A</v>
          </cell>
          <cell r="N274">
            <v>9</v>
          </cell>
          <cell r="O274">
            <v>1.1000000000000001</v>
          </cell>
          <cell r="P274">
            <v>1</v>
          </cell>
        </row>
        <row r="275">
          <cell r="A275" t="str">
            <v>SK1743-493-K</v>
          </cell>
          <cell r="B275" t="str">
            <v>MAT-RC</v>
          </cell>
          <cell r="C275">
            <v>200</v>
          </cell>
          <cell r="D275" t="str">
            <v>HINGE SHAFT SK-J1800 (CAV.4)</v>
          </cell>
          <cell r="E275" t="str">
            <v>HINGE SHAFT  SK-J1800</v>
          </cell>
          <cell r="F275" t="str">
            <v>WH</v>
          </cell>
          <cell r="G275" t="str">
            <v>PCS'.</v>
          </cell>
          <cell r="H275" t="str">
            <v>-</v>
          </cell>
          <cell r="I275">
            <v>12</v>
          </cell>
          <cell r="J275">
            <v>1</v>
          </cell>
          <cell r="K275">
            <v>300</v>
          </cell>
          <cell r="L275" t="str">
            <v>POM</v>
          </cell>
          <cell r="M275" t="str">
            <v>C</v>
          </cell>
          <cell r="N275">
            <v>3</v>
          </cell>
          <cell r="O275">
            <v>2</v>
          </cell>
          <cell r="P275">
            <v>1</v>
          </cell>
        </row>
        <row r="276">
          <cell r="A276" t="str">
            <v>SK15WT498-K</v>
          </cell>
          <cell r="B276" t="str">
            <v>MAT-RC</v>
          </cell>
          <cell r="D276" t="str">
            <v>HOOK LEVER SK-J1800</v>
          </cell>
          <cell r="E276" t="str">
            <v>HOOK LEVER SK-J1800</v>
          </cell>
          <cell r="F276" t="str">
            <v>WH</v>
          </cell>
          <cell r="G276" t="str">
            <v>PCS'.</v>
          </cell>
          <cell r="H276" t="str">
            <v>-</v>
          </cell>
          <cell r="I276">
            <v>15</v>
          </cell>
          <cell r="J276">
            <v>1</v>
          </cell>
          <cell r="K276">
            <v>240</v>
          </cell>
          <cell r="L276" t="str">
            <v>TO-XM</v>
          </cell>
          <cell r="M276" t="str">
            <v>C</v>
          </cell>
          <cell r="N276">
            <v>12</v>
          </cell>
          <cell r="O276">
            <v>3</v>
          </cell>
          <cell r="P276">
            <v>1</v>
          </cell>
        </row>
        <row r="277">
          <cell r="A277" t="str">
            <v>RE05L168-WO</v>
          </cell>
          <cell r="B277" t="str">
            <v>MAT-RC</v>
          </cell>
          <cell r="D277" t="str">
            <v>HOOK LEVER SK-J1800</v>
          </cell>
          <cell r="E277" t="str">
            <v>HOOK LEVER SK-J1800(YP/IND)</v>
          </cell>
          <cell r="F277" t="str">
            <v>WH</v>
          </cell>
          <cell r="G277" t="str">
            <v>PCS'.</v>
          </cell>
          <cell r="H277" t="str">
            <v>-</v>
          </cell>
          <cell r="I277">
            <v>15</v>
          </cell>
          <cell r="J277">
            <v>1</v>
          </cell>
          <cell r="K277">
            <v>240</v>
          </cell>
          <cell r="L277" t="str">
            <v>TO-XM</v>
          </cell>
          <cell r="M277" t="str">
            <v>C</v>
          </cell>
          <cell r="N277">
            <v>12</v>
          </cell>
          <cell r="O277">
            <v>3</v>
          </cell>
          <cell r="P277">
            <v>1</v>
          </cell>
        </row>
        <row r="278">
          <cell r="A278" t="str">
            <v>SR15WT592-K</v>
          </cell>
          <cell r="B278" t="str">
            <v>MAT-RC</v>
          </cell>
          <cell r="C278">
            <v>100</v>
          </cell>
          <cell r="D278" t="str">
            <v>HOOK LEVER SR-UH36 (CAV.2)</v>
          </cell>
          <cell r="E278" t="str">
            <v>HOOK LEVER  SR-UH36</v>
          </cell>
          <cell r="F278" t="str">
            <v>WH</v>
          </cell>
          <cell r="G278" t="str">
            <v>PCS'.</v>
          </cell>
          <cell r="H278" t="str">
            <v>-</v>
          </cell>
          <cell r="I278">
            <v>25</v>
          </cell>
          <cell r="J278">
            <v>1</v>
          </cell>
          <cell r="K278">
            <v>144</v>
          </cell>
          <cell r="L278" t="str">
            <v>TO-XM</v>
          </cell>
          <cell r="M278" t="str">
            <v>C</v>
          </cell>
          <cell r="N278">
            <v>17.2</v>
          </cell>
          <cell r="O278">
            <v>2.2000000000000002</v>
          </cell>
          <cell r="P278">
            <v>1</v>
          </cell>
        </row>
        <row r="279">
          <cell r="A279" t="str">
            <v>SR15WT592-K..</v>
          </cell>
          <cell r="B279" t="str">
            <v>MAT-RC</v>
          </cell>
          <cell r="D279" t="str">
            <v>HOOK LEVER SR-UH36 (CAV.2)</v>
          </cell>
          <cell r="E279" t="str">
            <v>HOOK LEVER  SR-UH36</v>
          </cell>
          <cell r="F279" t="str">
            <v>WH</v>
          </cell>
          <cell r="G279" t="str">
            <v>PCS'.</v>
          </cell>
          <cell r="H279" t="str">
            <v>M</v>
          </cell>
          <cell r="I279">
            <v>25</v>
          </cell>
          <cell r="J279">
            <v>1</v>
          </cell>
          <cell r="K279">
            <v>144</v>
          </cell>
          <cell r="L279" t="str">
            <v>TO-XM</v>
          </cell>
          <cell r="M279" t="str">
            <v>C</v>
          </cell>
          <cell r="N279">
            <v>17.2</v>
          </cell>
          <cell r="O279">
            <v>2.2000000000000002</v>
          </cell>
          <cell r="P279">
            <v>1</v>
          </cell>
        </row>
        <row r="280">
          <cell r="A280" t="str">
            <v>QN30T270-WO</v>
          </cell>
          <cell r="B280" t="str">
            <v>MAT-RC</v>
          </cell>
          <cell r="D280" t="str">
            <v>LAMP BOARD COVER SR-G10-18 (CAV.2)</v>
          </cell>
          <cell r="E280" t="str">
            <v>LAMP BOARD COVER SR-G10-18</v>
          </cell>
          <cell r="F280" t="str">
            <v>WH</v>
          </cell>
          <cell r="G280" t="str">
            <v>PCS'.</v>
          </cell>
          <cell r="H280" t="str">
            <v>-</v>
          </cell>
          <cell r="I280">
            <v>12</v>
          </cell>
          <cell r="J280">
            <v>2</v>
          </cell>
          <cell r="K280">
            <v>300</v>
          </cell>
          <cell r="L280" t="str">
            <v>TO-VOA</v>
          </cell>
          <cell r="M280" t="str">
            <v>B</v>
          </cell>
          <cell r="N280">
            <v>5.6</v>
          </cell>
          <cell r="O280">
            <v>1.5</v>
          </cell>
          <cell r="P280">
            <v>1</v>
          </cell>
        </row>
        <row r="281">
          <cell r="A281" t="str">
            <v>QN30T272-WO</v>
          </cell>
          <cell r="B281" t="str">
            <v>MAT-RC</v>
          </cell>
          <cell r="D281" t="str">
            <v>LAMP BOARD COVER SR-G06 (CAV.2)</v>
          </cell>
          <cell r="E281" t="str">
            <v>LAMP BOARD COVER SR-G06</v>
          </cell>
          <cell r="F281" t="str">
            <v>WH</v>
          </cell>
          <cell r="G281" t="str">
            <v>PCS'.</v>
          </cell>
          <cell r="H281" t="str">
            <v>-</v>
          </cell>
          <cell r="I281">
            <v>10.5</v>
          </cell>
          <cell r="J281">
            <v>2</v>
          </cell>
          <cell r="K281">
            <v>342.85714285714283</v>
          </cell>
          <cell r="L281" t="str">
            <v>TO-VOA</v>
          </cell>
          <cell r="M281" t="str">
            <v>B</v>
          </cell>
          <cell r="N281">
            <v>3.8</v>
          </cell>
          <cell r="O281">
            <v>1.5</v>
          </cell>
          <cell r="P281">
            <v>1</v>
          </cell>
        </row>
        <row r="282">
          <cell r="A282" t="str">
            <v>QN30T270-WO.</v>
          </cell>
          <cell r="B282" t="str">
            <v>MAT-RC</v>
          </cell>
          <cell r="C282">
            <v>30000</v>
          </cell>
          <cell r="D282" t="str">
            <v>LAMP BOARD COVER SR-G10-18 (CAV.2)</v>
          </cell>
          <cell r="E282" t="str">
            <v>LAMP BOARD COVER SR-G10-18</v>
          </cell>
          <cell r="F282" t="str">
            <v>WH</v>
          </cell>
          <cell r="G282" t="str">
            <v>PCS'.</v>
          </cell>
          <cell r="H282" t="str">
            <v>-</v>
          </cell>
          <cell r="I282">
            <v>12</v>
          </cell>
          <cell r="J282">
            <v>2</v>
          </cell>
          <cell r="K282">
            <v>300</v>
          </cell>
          <cell r="L282" t="str">
            <v>TO-XM</v>
          </cell>
          <cell r="M282" t="str">
            <v>B</v>
          </cell>
          <cell r="N282">
            <v>5.6</v>
          </cell>
          <cell r="O282">
            <v>1.5</v>
          </cell>
          <cell r="P282">
            <v>1</v>
          </cell>
        </row>
        <row r="283">
          <cell r="A283" t="str">
            <v>QN30T272-WO.</v>
          </cell>
          <cell r="B283" t="str">
            <v>MAT-RC</v>
          </cell>
          <cell r="C283">
            <v>10000</v>
          </cell>
          <cell r="D283" t="str">
            <v>LAMP BOARD COVER SR-G06 (CAV.2)</v>
          </cell>
          <cell r="E283" t="str">
            <v>LAMP BOARD COVER SR-G06</v>
          </cell>
          <cell r="F283" t="str">
            <v>WH</v>
          </cell>
          <cell r="G283" t="str">
            <v>PCS'.</v>
          </cell>
          <cell r="H283" t="str">
            <v>-</v>
          </cell>
          <cell r="I283">
            <v>10.5</v>
          </cell>
          <cell r="J283">
            <v>2</v>
          </cell>
          <cell r="K283">
            <v>342.85714285714283</v>
          </cell>
          <cell r="L283" t="str">
            <v>TO-XM</v>
          </cell>
          <cell r="M283" t="str">
            <v>B</v>
          </cell>
          <cell r="N283">
            <v>3.8</v>
          </cell>
          <cell r="O283">
            <v>1.5</v>
          </cell>
          <cell r="P283">
            <v>1</v>
          </cell>
        </row>
        <row r="284">
          <cell r="A284" t="str">
            <v>QB10T270-WU</v>
          </cell>
          <cell r="B284" t="str">
            <v>MAT-RC</v>
          </cell>
          <cell r="C284">
            <v>2400</v>
          </cell>
          <cell r="D284" t="str">
            <v>LID KNOB (S) SR-G06-18 (CAV.2)</v>
          </cell>
          <cell r="E284" t="str">
            <v>LID KNOB (S) SR-G06-18</v>
          </cell>
          <cell r="F284" t="str">
            <v>S/W</v>
          </cell>
          <cell r="G284" t="str">
            <v>PCS'.</v>
          </cell>
          <cell r="H284" t="str">
            <v>-</v>
          </cell>
          <cell r="I284">
            <v>20</v>
          </cell>
          <cell r="J284">
            <v>2</v>
          </cell>
          <cell r="K284">
            <v>180</v>
          </cell>
          <cell r="L284" t="str">
            <v>J105H</v>
          </cell>
          <cell r="M284" t="str">
            <v>C</v>
          </cell>
          <cell r="N284">
            <v>10.4</v>
          </cell>
          <cell r="O284">
            <v>1.5</v>
          </cell>
          <cell r="P284">
            <v>2</v>
          </cell>
        </row>
        <row r="285">
          <cell r="A285" t="str">
            <v>QB10T270-EG</v>
          </cell>
          <cell r="B285" t="str">
            <v>MAT-RC</v>
          </cell>
          <cell r="C285">
            <v>700</v>
          </cell>
          <cell r="D285" t="str">
            <v>LID KNOB (S) SR-G06-18 (CAV.2)</v>
          </cell>
          <cell r="E285" t="str">
            <v>LID KNOB (S) SR-G06-18</v>
          </cell>
          <cell r="F285" t="str">
            <v>D/G</v>
          </cell>
          <cell r="G285" t="str">
            <v>PCS'.</v>
          </cell>
          <cell r="H285" t="str">
            <v>M</v>
          </cell>
          <cell r="I285">
            <v>20</v>
          </cell>
          <cell r="J285">
            <v>2</v>
          </cell>
          <cell r="K285">
            <v>180</v>
          </cell>
          <cell r="L285" t="str">
            <v>J105H</v>
          </cell>
          <cell r="M285" t="str">
            <v>A</v>
          </cell>
          <cell r="N285">
            <v>10.4</v>
          </cell>
          <cell r="O285">
            <v>1.5</v>
          </cell>
          <cell r="P285">
            <v>2</v>
          </cell>
        </row>
        <row r="286">
          <cell r="A286" t="str">
            <v>QB10T278-EG</v>
          </cell>
          <cell r="B286" t="str">
            <v>MAT-RC</v>
          </cell>
          <cell r="D286" t="str">
            <v>LID KNOB (G) SR-G06-18 (MOTOR) (CAV.2)</v>
          </cell>
          <cell r="E286" t="str">
            <v>LID KNOB (G) SR-G06-18 (MOTOR)</v>
          </cell>
          <cell r="F286" t="str">
            <v>D/G</v>
          </cell>
          <cell r="G286" t="str">
            <v>PCS'.</v>
          </cell>
          <cell r="H286" t="str">
            <v>M</v>
          </cell>
          <cell r="I286">
            <v>20</v>
          </cell>
          <cell r="J286">
            <v>2</v>
          </cell>
          <cell r="K286">
            <v>180</v>
          </cell>
          <cell r="L286" t="str">
            <v>J105H</v>
          </cell>
          <cell r="M286" t="str">
            <v>A</v>
          </cell>
          <cell r="N286">
            <v>11</v>
          </cell>
          <cell r="O286">
            <v>1.1000000000000001</v>
          </cell>
          <cell r="P286">
            <v>2</v>
          </cell>
        </row>
        <row r="287">
          <cell r="A287" t="str">
            <v>QB10T278-WU</v>
          </cell>
          <cell r="B287" t="str">
            <v>MAT-RC</v>
          </cell>
          <cell r="C287">
            <v>100</v>
          </cell>
          <cell r="D287" t="str">
            <v>LID KNOB (G) SR-G06-18 (MOTOR) (CAV.2)</v>
          </cell>
          <cell r="E287" t="str">
            <v>LID KNOB (G) SR-G06-18 (MOTOR)</v>
          </cell>
          <cell r="F287" t="str">
            <v>S/W</v>
          </cell>
          <cell r="G287" t="str">
            <v>PCS'.</v>
          </cell>
          <cell r="H287" t="str">
            <v>-</v>
          </cell>
          <cell r="I287">
            <v>20</v>
          </cell>
          <cell r="J287">
            <v>2</v>
          </cell>
          <cell r="K287">
            <v>180</v>
          </cell>
          <cell r="L287" t="str">
            <v>J105H</v>
          </cell>
          <cell r="M287" t="str">
            <v>C</v>
          </cell>
          <cell r="N287">
            <v>11</v>
          </cell>
          <cell r="O287">
            <v>1.1000000000000001</v>
          </cell>
          <cell r="P287">
            <v>2</v>
          </cell>
        </row>
        <row r="288">
          <cell r="A288" t="str">
            <v>RN23T908</v>
          </cell>
          <cell r="B288" t="str">
            <v>MAT-RC</v>
          </cell>
          <cell r="D288" t="str">
            <v>LCD HOLDER TMB 10,18</v>
          </cell>
          <cell r="E288" t="str">
            <v>LCD HOLDER SR-TMB18</v>
          </cell>
          <cell r="F288" t="str">
            <v>W-51</v>
          </cell>
          <cell r="G288" t="str">
            <v>PCS'.</v>
          </cell>
          <cell r="H288" t="str">
            <v>-</v>
          </cell>
          <cell r="I288">
            <v>12</v>
          </cell>
          <cell r="J288">
            <v>2</v>
          </cell>
          <cell r="K288">
            <v>300</v>
          </cell>
          <cell r="L288" t="str">
            <v>KB260</v>
          </cell>
          <cell r="M288" t="str">
            <v>A</v>
          </cell>
          <cell r="N288">
            <v>4</v>
          </cell>
          <cell r="O288">
            <v>2</v>
          </cell>
          <cell r="P288">
            <v>1</v>
          </cell>
        </row>
        <row r="289">
          <cell r="A289" t="str">
            <v>RN23T909</v>
          </cell>
          <cell r="B289" t="str">
            <v>MAT-RC</v>
          </cell>
          <cell r="D289" t="str">
            <v>LCD HOLDER TMB 10,18</v>
          </cell>
          <cell r="E289" t="str">
            <v>LCD HOLDER SR-TMB10</v>
          </cell>
          <cell r="F289" t="str">
            <v>W-51</v>
          </cell>
          <cell r="G289" t="str">
            <v>PCS'.</v>
          </cell>
          <cell r="H289" t="str">
            <v>-</v>
          </cell>
          <cell r="I289">
            <v>12</v>
          </cell>
          <cell r="J289">
            <v>2</v>
          </cell>
          <cell r="K289">
            <v>300</v>
          </cell>
          <cell r="L289" t="str">
            <v>KB260</v>
          </cell>
          <cell r="M289" t="str">
            <v>A</v>
          </cell>
          <cell r="N289">
            <v>4</v>
          </cell>
          <cell r="O289">
            <v>2</v>
          </cell>
          <cell r="P289">
            <v>1</v>
          </cell>
        </row>
        <row r="290">
          <cell r="A290" t="str">
            <v>RN23A908</v>
          </cell>
          <cell r="B290" t="str">
            <v>MAT-RC</v>
          </cell>
          <cell r="D290" t="str">
            <v>LCD HOLDER TMB 10,18</v>
          </cell>
          <cell r="E290" t="str">
            <v>LCD HOLDER SR-TMB18</v>
          </cell>
          <cell r="F290" t="str">
            <v>W-51</v>
          </cell>
          <cell r="G290" t="str">
            <v>PCS'.</v>
          </cell>
          <cell r="H290" t="str">
            <v>-</v>
          </cell>
          <cell r="I290">
            <v>12</v>
          </cell>
          <cell r="J290">
            <v>2</v>
          </cell>
          <cell r="K290">
            <v>300</v>
          </cell>
          <cell r="L290" t="str">
            <v>PP.8200R</v>
          </cell>
          <cell r="M290" t="str">
            <v>A</v>
          </cell>
          <cell r="N290">
            <v>4</v>
          </cell>
          <cell r="O290">
            <v>2</v>
          </cell>
          <cell r="P290">
            <v>1</v>
          </cell>
        </row>
        <row r="291">
          <cell r="A291" t="str">
            <v>RN23A909</v>
          </cell>
          <cell r="B291" t="str">
            <v>MAT-RC</v>
          </cell>
          <cell r="D291" t="str">
            <v>LCD HOLDER TMB 10,18</v>
          </cell>
          <cell r="E291" t="str">
            <v>LCD HOLDER SR-TMB10</v>
          </cell>
          <cell r="F291" t="str">
            <v>W-51</v>
          </cell>
          <cell r="G291" t="str">
            <v>PCS'.</v>
          </cell>
          <cell r="H291" t="str">
            <v>-</v>
          </cell>
          <cell r="I291">
            <v>12</v>
          </cell>
          <cell r="J291">
            <v>2</v>
          </cell>
          <cell r="K291">
            <v>300</v>
          </cell>
          <cell r="L291" t="str">
            <v>PP.8200R</v>
          </cell>
          <cell r="M291" t="str">
            <v>A</v>
          </cell>
          <cell r="N291">
            <v>4</v>
          </cell>
          <cell r="O291">
            <v>2</v>
          </cell>
          <cell r="P291">
            <v>1</v>
          </cell>
        </row>
        <row r="292">
          <cell r="A292" t="str">
            <v>RN23A908-NB700</v>
          </cell>
          <cell r="B292" t="str">
            <v>MAT-RC</v>
          </cell>
          <cell r="D292" t="str">
            <v>LCD HOLDER TMB 10,18</v>
          </cell>
          <cell r="E292" t="str">
            <v>LCD HOLDER SR-TMB18</v>
          </cell>
          <cell r="F292" t="str">
            <v>W-51</v>
          </cell>
          <cell r="G292" t="str">
            <v>PCS'.</v>
          </cell>
          <cell r="H292" t="str">
            <v>-</v>
          </cell>
          <cell r="I292">
            <v>12</v>
          </cell>
          <cell r="J292">
            <v>2</v>
          </cell>
          <cell r="K292">
            <v>300</v>
          </cell>
          <cell r="L292" t="str">
            <v>NB700</v>
          </cell>
          <cell r="M292" t="str">
            <v>A</v>
          </cell>
          <cell r="N292">
            <v>4</v>
          </cell>
          <cell r="O292">
            <v>2</v>
          </cell>
          <cell r="P292">
            <v>1</v>
          </cell>
        </row>
        <row r="293">
          <cell r="A293" t="str">
            <v>RN23A909-NB700</v>
          </cell>
          <cell r="B293" t="str">
            <v>MAT-RC</v>
          </cell>
          <cell r="D293" t="str">
            <v>LCD HOLDER TMB 10,18</v>
          </cell>
          <cell r="E293" t="str">
            <v>LCD HOLDER SR-TMB10</v>
          </cell>
          <cell r="F293" t="str">
            <v>W-51</v>
          </cell>
          <cell r="G293" t="str">
            <v>PCS'.</v>
          </cell>
          <cell r="H293" t="str">
            <v>-</v>
          </cell>
          <cell r="I293">
            <v>12</v>
          </cell>
          <cell r="J293">
            <v>2</v>
          </cell>
          <cell r="K293">
            <v>300</v>
          </cell>
          <cell r="L293" t="str">
            <v>NB700</v>
          </cell>
          <cell r="M293" t="str">
            <v>A</v>
          </cell>
          <cell r="N293">
            <v>4</v>
          </cell>
          <cell r="O293">
            <v>2</v>
          </cell>
          <cell r="P293">
            <v>1</v>
          </cell>
        </row>
        <row r="294">
          <cell r="A294" t="str">
            <v>RB60T265-KOU</v>
          </cell>
          <cell r="B294" t="str">
            <v>MAT-RC</v>
          </cell>
          <cell r="D294" t="str">
            <v>OUTER LID COVER ASS'Y</v>
          </cell>
          <cell r="E294" t="str">
            <v>OUTER LID COVER ASS'Y SH15PS-S/PCP</v>
          </cell>
          <cell r="F294" t="str">
            <v>BLK</v>
          </cell>
          <cell r="G294" t="str">
            <v>PCS'.</v>
          </cell>
          <cell r="H294" t="str">
            <v>-</v>
          </cell>
          <cell r="I294">
            <v>50</v>
          </cell>
          <cell r="J294">
            <v>2</v>
          </cell>
          <cell r="K294">
            <v>72</v>
          </cell>
          <cell r="L294" t="str">
            <v>KB270</v>
          </cell>
          <cell r="M294" t="str">
            <v>A</v>
          </cell>
          <cell r="N294">
            <v>88.5</v>
          </cell>
          <cell r="O294">
            <v>25</v>
          </cell>
          <cell r="P294">
            <v>5</v>
          </cell>
        </row>
        <row r="295">
          <cell r="A295" t="str">
            <v>RB60T265-T5U</v>
          </cell>
          <cell r="B295" t="str">
            <v>MAT-RC</v>
          </cell>
          <cell r="D295" t="str">
            <v>OUTER LID COVER ASS'Y</v>
          </cell>
          <cell r="E295" t="str">
            <v>OTUER LID COVER ASS'Y SR-TA-15,18</v>
          </cell>
          <cell r="F295" t="str">
            <v>MB</v>
          </cell>
          <cell r="G295" t="str">
            <v>PCS'.</v>
          </cell>
          <cell r="H295" t="str">
            <v>-</v>
          </cell>
          <cell r="I295">
            <v>50</v>
          </cell>
          <cell r="J295">
            <v>2</v>
          </cell>
          <cell r="K295">
            <v>72</v>
          </cell>
          <cell r="L295" t="str">
            <v>KB270</v>
          </cell>
          <cell r="M295" t="str">
            <v>A</v>
          </cell>
          <cell r="N295">
            <v>88.5</v>
          </cell>
          <cell r="O295">
            <v>25</v>
          </cell>
          <cell r="P295">
            <v>7</v>
          </cell>
        </row>
        <row r="296">
          <cell r="A296" t="str">
            <v>RB60T265-XHU</v>
          </cell>
          <cell r="B296" t="str">
            <v>MAT-RC</v>
          </cell>
          <cell r="D296" t="str">
            <v>OUTER LID COVER ASS'Y</v>
          </cell>
          <cell r="E296" t="str">
            <v>OUTER LID COVER ASS'Y SR-TA15,18</v>
          </cell>
          <cell r="F296" t="str">
            <v>MS</v>
          </cell>
          <cell r="G296" t="str">
            <v>PCS'.</v>
          </cell>
          <cell r="H296" t="str">
            <v>-</v>
          </cell>
          <cell r="I296">
            <v>50</v>
          </cell>
          <cell r="J296">
            <v>2</v>
          </cell>
          <cell r="K296">
            <v>72</v>
          </cell>
          <cell r="L296" t="str">
            <v>KB270</v>
          </cell>
          <cell r="M296" t="str">
            <v>A</v>
          </cell>
          <cell r="N296">
            <v>88.5</v>
          </cell>
          <cell r="O296">
            <v>25</v>
          </cell>
          <cell r="P296">
            <v>7</v>
          </cell>
        </row>
        <row r="297">
          <cell r="A297" t="str">
            <v>RB60H448-W9</v>
          </cell>
          <cell r="B297" t="str">
            <v>MAT-RC</v>
          </cell>
          <cell r="D297" t="str">
            <v>OUTER LID COVER ASS'Y</v>
          </cell>
          <cell r="E297" t="str">
            <v>OUTER LID COVER ASS'Y TH18-KN</v>
          </cell>
          <cell r="F297" t="str">
            <v>W-51</v>
          </cell>
          <cell r="G297" t="str">
            <v>PCS'.(A)</v>
          </cell>
          <cell r="H297" t="str">
            <v>-</v>
          </cell>
          <cell r="I297">
            <v>50</v>
          </cell>
          <cell r="J297">
            <v>2</v>
          </cell>
          <cell r="K297">
            <v>72</v>
          </cell>
          <cell r="L297" t="str">
            <v>KB270</v>
          </cell>
          <cell r="M297" t="str">
            <v>A</v>
          </cell>
          <cell r="N297">
            <v>88.5</v>
          </cell>
          <cell r="O297">
            <v>25</v>
          </cell>
          <cell r="P297">
            <v>7</v>
          </cell>
        </row>
        <row r="298">
          <cell r="A298" t="str">
            <v>SR19W-958-AK</v>
          </cell>
          <cell r="B298" t="str">
            <v>MAT-RC</v>
          </cell>
          <cell r="D298" t="str">
            <v>OUTER LID COVER ASS'Y</v>
          </cell>
          <cell r="E298" t="str">
            <v>OUTER LID COVER ASS'Y SH15-18</v>
          </cell>
          <cell r="F298" t="str">
            <v>WH</v>
          </cell>
          <cell r="G298" t="str">
            <v>PCS'.</v>
          </cell>
          <cell r="H298" t="str">
            <v>-</v>
          </cell>
          <cell r="I298">
            <v>50</v>
          </cell>
          <cell r="J298">
            <v>2</v>
          </cell>
          <cell r="K298">
            <v>72</v>
          </cell>
          <cell r="L298" t="str">
            <v>KB270</v>
          </cell>
          <cell r="M298" t="str">
            <v>A</v>
          </cell>
          <cell r="N298">
            <v>88.5</v>
          </cell>
          <cell r="O298">
            <v>25</v>
          </cell>
          <cell r="P298">
            <v>7</v>
          </cell>
        </row>
        <row r="299">
          <cell r="A299" t="str">
            <v>RB60H448-AK</v>
          </cell>
          <cell r="B299" t="str">
            <v>MAT-RC</v>
          </cell>
          <cell r="D299" t="str">
            <v>OUTER LID COVER ASS'Y</v>
          </cell>
          <cell r="E299" t="str">
            <v>OUTER LID COVER ASS'Y SR-TA-15,18</v>
          </cell>
          <cell r="F299" t="str">
            <v>WH</v>
          </cell>
          <cell r="G299" t="str">
            <v>PCS'.</v>
          </cell>
          <cell r="H299" t="str">
            <v>-</v>
          </cell>
          <cell r="I299">
            <v>50</v>
          </cell>
          <cell r="J299">
            <v>2</v>
          </cell>
          <cell r="K299">
            <v>72</v>
          </cell>
          <cell r="L299" t="str">
            <v>KB270</v>
          </cell>
          <cell r="M299" t="str">
            <v>A</v>
          </cell>
          <cell r="N299">
            <v>88.5</v>
          </cell>
          <cell r="O299">
            <v>25</v>
          </cell>
          <cell r="P299">
            <v>7</v>
          </cell>
        </row>
        <row r="300">
          <cell r="A300" t="str">
            <v>SK19WT498-K</v>
          </cell>
          <cell r="B300" t="str">
            <v>MAT-RC</v>
          </cell>
          <cell r="D300" t="str">
            <v>OUTER LID COVER SK-J1800</v>
          </cell>
          <cell r="E300" t="str">
            <v>OUTER LID COVER  SK-J1800</v>
          </cell>
          <cell r="F300" t="str">
            <v>WH</v>
          </cell>
          <cell r="G300" t="str">
            <v>PCS'.</v>
          </cell>
          <cell r="H300" t="str">
            <v>-</v>
          </cell>
          <cell r="I300">
            <v>80</v>
          </cell>
          <cell r="J300">
            <v>2</v>
          </cell>
          <cell r="K300">
            <v>45</v>
          </cell>
          <cell r="L300" t="str">
            <v>KB270</v>
          </cell>
          <cell r="M300" t="str">
            <v>A</v>
          </cell>
          <cell r="N300">
            <v>160</v>
          </cell>
          <cell r="O300">
            <v>8</v>
          </cell>
          <cell r="P300">
            <v>7</v>
          </cell>
        </row>
        <row r="301">
          <cell r="A301" t="str">
            <v>RB60L168-WO</v>
          </cell>
          <cell r="B301" t="str">
            <v>MAT-RC</v>
          </cell>
          <cell r="D301" t="str">
            <v>OUTER LID COVER SK-J1800 (NEW)</v>
          </cell>
          <cell r="E301" t="str">
            <v>OUTER LID COVER  SK-J1800-YP/IND (NEW)</v>
          </cell>
          <cell r="F301" t="str">
            <v>WH</v>
          </cell>
          <cell r="G301" t="str">
            <v>PCS'.</v>
          </cell>
          <cell r="H301" t="str">
            <v>-</v>
          </cell>
          <cell r="I301">
            <v>80</v>
          </cell>
          <cell r="J301">
            <v>2</v>
          </cell>
          <cell r="K301">
            <v>45</v>
          </cell>
          <cell r="L301" t="str">
            <v>KB270</v>
          </cell>
          <cell r="M301" t="str">
            <v>A</v>
          </cell>
          <cell r="N301">
            <v>167</v>
          </cell>
          <cell r="O301">
            <v>4</v>
          </cell>
          <cell r="P301">
            <v>7</v>
          </cell>
        </row>
        <row r="302">
          <cell r="A302" t="str">
            <v>RB60H450-W9</v>
          </cell>
          <cell r="B302" t="str">
            <v>MAT-RC</v>
          </cell>
          <cell r="D302" t="str">
            <v>OUTER LID COVER TA-10</v>
          </cell>
          <cell r="E302" t="str">
            <v>OUTER LID COVER ASS'Y  TH10</v>
          </cell>
          <cell r="F302" t="str">
            <v>W-51</v>
          </cell>
          <cell r="G302" t="str">
            <v>PCS'.(A)</v>
          </cell>
          <cell r="H302" t="str">
            <v>-</v>
          </cell>
          <cell r="I302">
            <v>50</v>
          </cell>
          <cell r="J302">
            <v>2</v>
          </cell>
          <cell r="K302">
            <v>72</v>
          </cell>
          <cell r="L302" t="str">
            <v>KB270</v>
          </cell>
          <cell r="M302" t="str">
            <v>A</v>
          </cell>
          <cell r="N302">
            <v>87</v>
          </cell>
          <cell r="O302">
            <v>20</v>
          </cell>
          <cell r="P302">
            <v>7</v>
          </cell>
        </row>
        <row r="303">
          <cell r="A303" t="str">
            <v>RB60H450-AK</v>
          </cell>
          <cell r="B303" t="str">
            <v>MAT-RC</v>
          </cell>
          <cell r="D303" t="str">
            <v>OUTER LID COVER TA-10</v>
          </cell>
          <cell r="E303" t="str">
            <v>OUTER LID COVER ASS'Y  TA 10</v>
          </cell>
          <cell r="F303" t="str">
            <v>WH</v>
          </cell>
          <cell r="G303" t="str">
            <v>PCS'.</v>
          </cell>
          <cell r="H303" t="str">
            <v>-</v>
          </cell>
          <cell r="I303">
            <v>50</v>
          </cell>
          <cell r="J303">
            <v>2</v>
          </cell>
          <cell r="K303">
            <v>72</v>
          </cell>
          <cell r="L303" t="str">
            <v>KB270</v>
          </cell>
          <cell r="M303" t="str">
            <v>A</v>
          </cell>
          <cell r="N303">
            <v>87</v>
          </cell>
          <cell r="O303">
            <v>20</v>
          </cell>
          <cell r="P303">
            <v>5</v>
          </cell>
        </row>
        <row r="304">
          <cell r="A304" t="str">
            <v>SR19W-858-AK</v>
          </cell>
          <cell r="B304" t="str">
            <v>MAT-RC</v>
          </cell>
          <cell r="D304" t="str">
            <v>OUTER LID COVER TA-10</v>
          </cell>
          <cell r="E304" t="str">
            <v xml:space="preserve">OUTER LID COVER ASS'Y  SR-SH-10 WH </v>
          </cell>
          <cell r="F304" t="str">
            <v>WH</v>
          </cell>
          <cell r="G304" t="str">
            <v>PCS'.</v>
          </cell>
          <cell r="H304" t="str">
            <v>-</v>
          </cell>
          <cell r="I304">
            <v>50</v>
          </cell>
          <cell r="J304">
            <v>2</v>
          </cell>
          <cell r="K304">
            <v>72</v>
          </cell>
          <cell r="L304" t="str">
            <v>KB270</v>
          </cell>
          <cell r="M304" t="str">
            <v>A</v>
          </cell>
          <cell r="N304">
            <v>87</v>
          </cell>
          <cell r="O304">
            <v>20</v>
          </cell>
          <cell r="P304">
            <v>5</v>
          </cell>
        </row>
        <row r="305">
          <cell r="A305" t="str">
            <v>SK12WT498-K</v>
          </cell>
          <cell r="B305" t="str">
            <v>MAT-RC</v>
          </cell>
          <cell r="D305" t="str">
            <v>OUTER LID SK-J1800</v>
          </cell>
          <cell r="E305" t="str">
            <v>OUTER LID  SK-J1800</v>
          </cell>
          <cell r="F305" t="str">
            <v>WH</v>
          </cell>
          <cell r="G305" t="str">
            <v>PCS'.</v>
          </cell>
          <cell r="H305" t="str">
            <v>-</v>
          </cell>
          <cell r="I305">
            <v>75</v>
          </cell>
          <cell r="J305">
            <v>2</v>
          </cell>
          <cell r="K305">
            <v>48</v>
          </cell>
          <cell r="L305" t="str">
            <v>KB260</v>
          </cell>
          <cell r="M305" t="str">
            <v>C</v>
          </cell>
          <cell r="N305">
            <v>246</v>
          </cell>
          <cell r="O305">
            <v>10</v>
          </cell>
          <cell r="P305">
            <v>7</v>
          </cell>
        </row>
        <row r="306">
          <cell r="A306" t="str">
            <v>RB01L168-WO</v>
          </cell>
          <cell r="B306" t="str">
            <v>MAT-RC</v>
          </cell>
          <cell r="D306" t="str">
            <v>OUTER LID SK-J1800</v>
          </cell>
          <cell r="E306" t="str">
            <v>OUTER LID  SK-J1800(YP/IND)</v>
          </cell>
          <cell r="F306" t="str">
            <v>WH</v>
          </cell>
          <cell r="G306" t="str">
            <v>PCS'.</v>
          </cell>
          <cell r="H306" t="str">
            <v>-</v>
          </cell>
          <cell r="I306">
            <v>75</v>
          </cell>
          <cell r="J306">
            <v>2</v>
          </cell>
          <cell r="K306">
            <v>48</v>
          </cell>
          <cell r="L306" t="str">
            <v>KB260</v>
          </cell>
          <cell r="M306" t="str">
            <v>C</v>
          </cell>
          <cell r="N306">
            <v>246</v>
          </cell>
          <cell r="O306">
            <v>10</v>
          </cell>
          <cell r="P306">
            <v>7</v>
          </cell>
        </row>
        <row r="307">
          <cell r="A307" t="str">
            <v>RB01H450-W9</v>
          </cell>
          <cell r="B307" t="str">
            <v>MAT-RC</v>
          </cell>
          <cell r="D307" t="str">
            <v>OUTER LID SR-10</v>
          </cell>
          <cell r="E307" t="str">
            <v>OUTER LID SR-TH10KN-OF/HK</v>
          </cell>
          <cell r="F307" t="str">
            <v>W-51</v>
          </cell>
          <cell r="G307" t="str">
            <v>PCS'.</v>
          </cell>
          <cell r="H307" t="str">
            <v>-</v>
          </cell>
          <cell r="I307">
            <v>62</v>
          </cell>
          <cell r="J307">
            <v>2</v>
          </cell>
          <cell r="K307">
            <v>58.064516129032256</v>
          </cell>
          <cell r="L307" t="str">
            <v>KB260</v>
          </cell>
          <cell r="M307" t="str">
            <v>D</v>
          </cell>
          <cell r="N307">
            <v>136</v>
          </cell>
          <cell r="O307">
            <v>12</v>
          </cell>
          <cell r="P307">
            <v>5</v>
          </cell>
        </row>
        <row r="308">
          <cell r="A308" t="str">
            <v>RB01H450-WO</v>
          </cell>
          <cell r="B308" t="str">
            <v>MAT-RC</v>
          </cell>
          <cell r="D308" t="str">
            <v>OUTER LID SR-10</v>
          </cell>
          <cell r="E308" t="str">
            <v>OUTER LID SR-SH10K/HK</v>
          </cell>
          <cell r="F308" t="str">
            <v>WH</v>
          </cell>
          <cell r="G308" t="str">
            <v>PCS'.</v>
          </cell>
          <cell r="H308" t="str">
            <v>-</v>
          </cell>
          <cell r="I308">
            <v>62</v>
          </cell>
          <cell r="J308">
            <v>2</v>
          </cell>
          <cell r="K308">
            <v>58.064516129032256</v>
          </cell>
          <cell r="L308" t="str">
            <v>KB260</v>
          </cell>
          <cell r="M308" t="str">
            <v>C</v>
          </cell>
          <cell r="N308">
            <v>136</v>
          </cell>
          <cell r="O308">
            <v>12</v>
          </cell>
          <cell r="P308">
            <v>7</v>
          </cell>
        </row>
        <row r="309">
          <cell r="A309" t="str">
            <v>RB01H448-KO</v>
          </cell>
          <cell r="B309" t="str">
            <v>MAT-RC</v>
          </cell>
          <cell r="D309" t="str">
            <v>OUTER LID 15,18</v>
          </cell>
          <cell r="E309" t="str">
            <v xml:space="preserve">OUTER LID SR-SH15PS-S/PCP BLK </v>
          </cell>
          <cell r="F309" t="str">
            <v>BLK</v>
          </cell>
          <cell r="G309" t="str">
            <v>PCS'.</v>
          </cell>
          <cell r="H309" t="str">
            <v>-</v>
          </cell>
          <cell r="I309">
            <v>62</v>
          </cell>
          <cell r="J309">
            <v>2</v>
          </cell>
          <cell r="K309">
            <v>58.064516129032256</v>
          </cell>
          <cell r="L309" t="str">
            <v>KB260</v>
          </cell>
          <cell r="M309" t="str">
            <v>C</v>
          </cell>
          <cell r="N309">
            <v>144</v>
          </cell>
          <cell r="O309">
            <v>21</v>
          </cell>
          <cell r="P309">
            <v>7</v>
          </cell>
        </row>
        <row r="310">
          <cell r="A310" t="str">
            <v>RB01H448-T5</v>
          </cell>
          <cell r="B310" t="str">
            <v>MAT-RC</v>
          </cell>
          <cell r="D310" t="str">
            <v>OUTER LID 15,18</v>
          </cell>
          <cell r="E310" t="str">
            <v>OUTER LID TS-15,18</v>
          </cell>
          <cell r="F310" t="str">
            <v>MB</v>
          </cell>
          <cell r="G310" t="str">
            <v>PCS'.</v>
          </cell>
          <cell r="H310" t="str">
            <v>-</v>
          </cell>
          <cell r="I310">
            <v>62</v>
          </cell>
          <cell r="J310">
            <v>2</v>
          </cell>
          <cell r="K310">
            <v>58.064516129032256</v>
          </cell>
          <cell r="L310" t="str">
            <v>KB260</v>
          </cell>
          <cell r="M310" t="str">
            <v>C</v>
          </cell>
          <cell r="N310">
            <v>144</v>
          </cell>
          <cell r="O310">
            <v>21</v>
          </cell>
          <cell r="P310">
            <v>7</v>
          </cell>
        </row>
        <row r="311">
          <cell r="A311" t="str">
            <v>RB01H448-XH</v>
          </cell>
          <cell r="B311" t="str">
            <v>MAT-RC</v>
          </cell>
          <cell r="D311" t="str">
            <v>OUTER LID 15,18</v>
          </cell>
          <cell r="E311" t="str">
            <v>OUTER LID TA-15,18</v>
          </cell>
          <cell r="F311" t="str">
            <v>MS</v>
          </cell>
          <cell r="G311" t="str">
            <v>PCS'.</v>
          </cell>
          <cell r="H311" t="str">
            <v>-</v>
          </cell>
          <cell r="I311">
            <v>62</v>
          </cell>
          <cell r="J311">
            <v>2</v>
          </cell>
          <cell r="K311">
            <v>58.064516129032256</v>
          </cell>
          <cell r="L311" t="str">
            <v>KB260</v>
          </cell>
          <cell r="M311" t="str">
            <v>C</v>
          </cell>
          <cell r="N311">
            <v>144</v>
          </cell>
          <cell r="O311">
            <v>21</v>
          </cell>
          <cell r="P311">
            <v>7</v>
          </cell>
        </row>
        <row r="312">
          <cell r="A312" t="str">
            <v>RB01H448-W9</v>
          </cell>
          <cell r="B312" t="str">
            <v>MAT-RC</v>
          </cell>
          <cell r="C312">
            <v>7290</v>
          </cell>
          <cell r="D312" t="str">
            <v>OUTER LID 15,18</v>
          </cell>
          <cell r="E312" t="str">
            <v>OUTER LID SR-TH18KN-OF/HK</v>
          </cell>
          <cell r="F312" t="str">
            <v>W-51</v>
          </cell>
          <cell r="G312" t="str">
            <v>PCS'.</v>
          </cell>
          <cell r="H312" t="str">
            <v>-</v>
          </cell>
          <cell r="I312">
            <v>62</v>
          </cell>
          <cell r="J312">
            <v>2</v>
          </cell>
          <cell r="K312">
            <v>58.064516129032256</v>
          </cell>
          <cell r="L312" t="str">
            <v>KB260</v>
          </cell>
          <cell r="M312" t="str">
            <v>D</v>
          </cell>
          <cell r="N312">
            <v>144</v>
          </cell>
          <cell r="O312">
            <v>21</v>
          </cell>
          <cell r="P312">
            <v>5</v>
          </cell>
        </row>
        <row r="313">
          <cell r="A313" t="str">
            <v>RB01H761-W9</v>
          </cell>
          <cell r="B313" t="str">
            <v>MAT-RC</v>
          </cell>
          <cell r="D313" t="str">
            <v>OUTER LID 15,18</v>
          </cell>
          <cell r="E313" t="str">
            <v>OUTER LID SR-TH18KN-OF/HK</v>
          </cell>
          <cell r="F313" t="str">
            <v>W-51</v>
          </cell>
          <cell r="G313" t="str">
            <v>PCS'.</v>
          </cell>
          <cell r="H313" t="str">
            <v>-</v>
          </cell>
          <cell r="I313">
            <v>62</v>
          </cell>
          <cell r="J313">
            <v>2</v>
          </cell>
          <cell r="K313">
            <v>58.064516129032256</v>
          </cell>
          <cell r="L313" t="str">
            <v>J105H</v>
          </cell>
          <cell r="M313" t="str">
            <v>C</v>
          </cell>
          <cell r="N313">
            <v>144</v>
          </cell>
          <cell r="O313">
            <v>21</v>
          </cell>
          <cell r="P313">
            <v>7</v>
          </cell>
        </row>
        <row r="314">
          <cell r="A314" t="str">
            <v>RB01H448-WO</v>
          </cell>
          <cell r="B314" t="str">
            <v>MAT-RC</v>
          </cell>
          <cell r="D314" t="str">
            <v>OUTER LID 15,18</v>
          </cell>
          <cell r="E314" t="str">
            <v>OUTER LID TA-15,18</v>
          </cell>
          <cell r="F314" t="str">
            <v>WH</v>
          </cell>
          <cell r="G314" t="str">
            <v>PCS'.</v>
          </cell>
          <cell r="H314" t="str">
            <v>-</v>
          </cell>
          <cell r="I314">
            <v>62</v>
          </cell>
          <cell r="J314">
            <v>2</v>
          </cell>
          <cell r="K314">
            <v>58.064516129032256</v>
          </cell>
          <cell r="L314" t="str">
            <v>KB260</v>
          </cell>
          <cell r="M314" t="str">
            <v>C</v>
          </cell>
          <cell r="N314">
            <v>144</v>
          </cell>
          <cell r="O314">
            <v>21</v>
          </cell>
          <cell r="P314">
            <v>7</v>
          </cell>
        </row>
        <row r="315">
          <cell r="A315" t="str">
            <v>SR12W958-K</v>
          </cell>
          <cell r="B315" t="str">
            <v>MAT-RC</v>
          </cell>
          <cell r="D315" t="str">
            <v>OUTER LID 15,18</v>
          </cell>
          <cell r="E315" t="str">
            <v>OUTER LID SR-SH-15,18</v>
          </cell>
          <cell r="F315" t="str">
            <v>WH</v>
          </cell>
          <cell r="G315" t="str">
            <v>PCS'.</v>
          </cell>
          <cell r="H315" t="str">
            <v>-</v>
          </cell>
          <cell r="I315">
            <v>62</v>
          </cell>
          <cell r="J315">
            <v>2</v>
          </cell>
          <cell r="K315">
            <v>58.064516129032256</v>
          </cell>
          <cell r="L315" t="str">
            <v>KB260</v>
          </cell>
          <cell r="M315" t="str">
            <v>C</v>
          </cell>
          <cell r="N315">
            <v>144</v>
          </cell>
          <cell r="O315">
            <v>21</v>
          </cell>
          <cell r="P315">
            <v>7</v>
          </cell>
        </row>
        <row r="316">
          <cell r="A316" t="str">
            <v>QS22T2951$$</v>
          </cell>
          <cell r="B316" t="str">
            <v>MAT-RC</v>
          </cell>
          <cell r="C316">
            <v>300</v>
          </cell>
          <cell r="D316" t="str">
            <v>PAN GUIDE SR-972 (CAV.4)</v>
          </cell>
          <cell r="E316" t="str">
            <v>PAN GUIDE SR-972</v>
          </cell>
          <cell r="F316" t="str">
            <v>BLK</v>
          </cell>
          <cell r="G316" t="str">
            <v>PCS'.</v>
          </cell>
          <cell r="H316" t="str">
            <v>-</v>
          </cell>
          <cell r="I316">
            <v>12.5</v>
          </cell>
          <cell r="J316">
            <v>2</v>
          </cell>
          <cell r="K316">
            <v>288</v>
          </cell>
          <cell r="L316" t="str">
            <v>PPS</v>
          </cell>
          <cell r="M316" t="str">
            <v>E</v>
          </cell>
          <cell r="N316">
            <v>1.2</v>
          </cell>
          <cell r="O316">
            <v>1.6</v>
          </cell>
          <cell r="P316">
            <v>1</v>
          </cell>
        </row>
        <row r="317">
          <cell r="A317" t="str">
            <v>RH01H663-W9</v>
          </cell>
          <cell r="B317" t="str">
            <v>MAT-RC</v>
          </cell>
          <cell r="C317">
            <v>100</v>
          </cell>
          <cell r="D317" t="str">
            <v>PCB BASE SR-TF10N, TF18N</v>
          </cell>
          <cell r="E317" t="str">
            <v>PCB BASE SR-TF10N, TF18N</v>
          </cell>
          <cell r="F317" t="str">
            <v>W-51</v>
          </cell>
          <cell r="G317" t="str">
            <v>PCS'.</v>
          </cell>
          <cell r="H317" t="str">
            <v>-</v>
          </cell>
          <cell r="I317">
            <v>54</v>
          </cell>
          <cell r="J317">
            <v>1</v>
          </cell>
          <cell r="K317">
            <v>66.666666666666671</v>
          </cell>
          <cell r="L317" t="str">
            <v>KB270</v>
          </cell>
          <cell r="M317" t="str">
            <v>A</v>
          </cell>
          <cell r="N317">
            <v>30</v>
          </cell>
          <cell r="O317">
            <v>3</v>
          </cell>
          <cell r="P317">
            <v>3</v>
          </cell>
        </row>
        <row r="318">
          <cell r="A318" t="str">
            <v>RH01T751-W9-1</v>
          </cell>
          <cell r="B318" t="str">
            <v>MAT-RC</v>
          </cell>
          <cell r="D318" t="str">
            <v>PCB BASE SR-TMA-10, 18 (CAV.2)</v>
          </cell>
          <cell r="E318" t="str">
            <v>PCB BASE SR-TMA-10, 18</v>
          </cell>
          <cell r="F318" t="str">
            <v>W-51</v>
          </cell>
          <cell r="G318" t="str">
            <v>PCS'.</v>
          </cell>
          <cell r="H318" t="str">
            <v>-</v>
          </cell>
          <cell r="I318">
            <v>34</v>
          </cell>
          <cell r="J318">
            <v>1</v>
          </cell>
          <cell r="K318">
            <v>105.88235294117646</v>
          </cell>
          <cell r="L318" t="str">
            <v>NB700</v>
          </cell>
          <cell r="M318" t="str">
            <v>A</v>
          </cell>
          <cell r="N318">
            <v>32</v>
          </cell>
          <cell r="O318">
            <v>6</v>
          </cell>
          <cell r="P318">
            <v>3</v>
          </cell>
        </row>
        <row r="319">
          <cell r="A319" t="str">
            <v>SR220U591-K</v>
          </cell>
          <cell r="B319" t="str">
            <v>MAT-RC</v>
          </cell>
          <cell r="C319">
            <v>300</v>
          </cell>
          <cell r="D319" t="str">
            <v>SWITCH PANEL SR-28, 42 (CAV.2)</v>
          </cell>
          <cell r="E319" t="str">
            <v>SWITCH  PANEL BLK  SR-28/UL</v>
          </cell>
          <cell r="F319" t="str">
            <v>BLK</v>
          </cell>
          <cell r="G319" t="str">
            <v>PCS'.</v>
          </cell>
          <cell r="H319" t="str">
            <v>-</v>
          </cell>
          <cell r="I319">
            <v>42</v>
          </cell>
          <cell r="J319">
            <v>1</v>
          </cell>
          <cell r="K319">
            <v>85.714285714285708</v>
          </cell>
          <cell r="L319" t="str">
            <v>NYL-3130</v>
          </cell>
          <cell r="M319" t="str">
            <v>C</v>
          </cell>
          <cell r="N319">
            <v>42</v>
          </cell>
          <cell r="O319">
            <v>1.5</v>
          </cell>
          <cell r="P319">
            <v>1</v>
          </cell>
        </row>
        <row r="320">
          <cell r="A320" t="str">
            <v>SR220U591-K.</v>
          </cell>
          <cell r="B320" t="str">
            <v>MAT-RC</v>
          </cell>
          <cell r="D320" t="str">
            <v>SWITCH PANEL SR-28, 42 (CAV.2)</v>
          </cell>
          <cell r="E320" t="str">
            <v>SWITCH  PANEL BLK  SR-28/UL</v>
          </cell>
          <cell r="F320" t="str">
            <v>BLK</v>
          </cell>
          <cell r="G320" t="str">
            <v>PCS'.</v>
          </cell>
          <cell r="H320" t="str">
            <v>-</v>
          </cell>
          <cell r="I320">
            <v>42</v>
          </cell>
          <cell r="J320">
            <v>1</v>
          </cell>
          <cell r="K320">
            <v>85.714285714285708</v>
          </cell>
          <cell r="L320" t="str">
            <v>NYL-1030</v>
          </cell>
          <cell r="M320" t="str">
            <v>C</v>
          </cell>
          <cell r="N320">
            <v>42</v>
          </cell>
          <cell r="O320">
            <v>1.5</v>
          </cell>
          <cell r="P320">
            <v>1</v>
          </cell>
        </row>
        <row r="321">
          <cell r="A321" t="str">
            <v>SR220C593-K</v>
          </cell>
          <cell r="B321" t="str">
            <v>MAT-RC</v>
          </cell>
          <cell r="C321">
            <v>100</v>
          </cell>
          <cell r="D321" t="str">
            <v>SWITCH PANEL SR-28, 42 (CAV.2)</v>
          </cell>
          <cell r="E321" t="str">
            <v>SWITCH PANEL BLK SR-28/CSA</v>
          </cell>
          <cell r="F321" t="str">
            <v>BLK</v>
          </cell>
          <cell r="G321" t="str">
            <v>PCS'.</v>
          </cell>
          <cell r="H321" t="str">
            <v>-</v>
          </cell>
          <cell r="I321">
            <v>42</v>
          </cell>
          <cell r="J321">
            <v>1</v>
          </cell>
          <cell r="K321">
            <v>85.714285714285708</v>
          </cell>
          <cell r="L321" t="str">
            <v>NYL-1030</v>
          </cell>
          <cell r="M321" t="str">
            <v>C</v>
          </cell>
          <cell r="N321">
            <v>42</v>
          </cell>
          <cell r="O321">
            <v>1.5</v>
          </cell>
          <cell r="P321">
            <v>1</v>
          </cell>
        </row>
        <row r="322">
          <cell r="A322" t="str">
            <v>SR220H591-K</v>
          </cell>
          <cell r="B322" t="str">
            <v>MAT-RC</v>
          </cell>
          <cell r="C322">
            <v>1000</v>
          </cell>
          <cell r="D322" t="str">
            <v>SWITCH PANEL SR-28, 42 (CAV.2)</v>
          </cell>
          <cell r="E322" t="str">
            <v>SWITCH PANEL SR-28-42 (TOYOBO-01XM)</v>
          </cell>
          <cell r="F322" t="str">
            <v>WH</v>
          </cell>
          <cell r="G322" t="str">
            <v>PCS'.</v>
          </cell>
          <cell r="H322" t="str">
            <v>-</v>
          </cell>
          <cell r="I322">
            <v>42</v>
          </cell>
          <cell r="J322">
            <v>1</v>
          </cell>
          <cell r="K322">
            <v>85.714285714285708</v>
          </cell>
          <cell r="L322" t="str">
            <v>TO-XM</v>
          </cell>
          <cell r="M322" t="str">
            <v>C</v>
          </cell>
          <cell r="N322">
            <v>41</v>
          </cell>
          <cell r="O322">
            <v>2</v>
          </cell>
          <cell r="P322">
            <v>2</v>
          </cell>
        </row>
        <row r="323">
          <cell r="A323" t="str">
            <v>SR220H591-K.</v>
          </cell>
          <cell r="B323" t="str">
            <v>MAT-RC</v>
          </cell>
          <cell r="D323" t="str">
            <v>SWITCH PANEL SR-28, 42 (CAV.2)</v>
          </cell>
          <cell r="E323" t="str">
            <v>SWITCH PANEL SR-28-42 (TOYOBO-01XM)</v>
          </cell>
          <cell r="F323" t="str">
            <v>WH</v>
          </cell>
          <cell r="G323" t="str">
            <v>PCS'.</v>
          </cell>
          <cell r="H323" t="str">
            <v>M</v>
          </cell>
          <cell r="I323">
            <v>42</v>
          </cell>
          <cell r="J323">
            <v>1</v>
          </cell>
          <cell r="K323">
            <v>85.714285714285708</v>
          </cell>
          <cell r="L323" t="str">
            <v>TO-XM</v>
          </cell>
          <cell r="M323" t="str">
            <v>C</v>
          </cell>
          <cell r="N323">
            <v>41</v>
          </cell>
          <cell r="O323">
            <v>2</v>
          </cell>
          <cell r="P323">
            <v>2</v>
          </cell>
        </row>
        <row r="324">
          <cell r="A324" t="str">
            <v>SR220J691-K.</v>
          </cell>
          <cell r="B324" t="str">
            <v>MAT-RC</v>
          </cell>
          <cell r="D324" t="str">
            <v>SWITCH PANEL SR-28, 42 (CAV.2)</v>
          </cell>
          <cell r="E324" t="str">
            <v>SWITCH PANEL (SR-28-42, TOYOBO-VOA)</v>
          </cell>
          <cell r="F324" t="str">
            <v>WH</v>
          </cell>
          <cell r="G324" t="str">
            <v>PCS'.</v>
          </cell>
          <cell r="H324" t="str">
            <v>-</v>
          </cell>
          <cell r="I324">
            <v>42</v>
          </cell>
          <cell r="J324">
            <v>1</v>
          </cell>
          <cell r="K324">
            <v>85.714285714285708</v>
          </cell>
          <cell r="L324" t="str">
            <v>TO-XM</v>
          </cell>
          <cell r="M324" t="str">
            <v>C</v>
          </cell>
          <cell r="N324">
            <v>41</v>
          </cell>
          <cell r="O324">
            <v>2</v>
          </cell>
          <cell r="P324">
            <v>2</v>
          </cell>
        </row>
        <row r="325">
          <cell r="A325" t="str">
            <v>SR220J691-K</v>
          </cell>
          <cell r="B325" t="str">
            <v>MAT-RC</v>
          </cell>
          <cell r="C325">
            <v>100</v>
          </cell>
          <cell r="D325" t="str">
            <v>SWITCH PANEL SR-28, 42 (CAV.2)</v>
          </cell>
          <cell r="E325" t="str">
            <v>SWITCH PANEL (SR-28-42, TOYOBO-VOA)</v>
          </cell>
          <cell r="F325" t="str">
            <v>WH</v>
          </cell>
          <cell r="G325" t="str">
            <v>PCS'.</v>
          </cell>
          <cell r="H325" t="str">
            <v>-</v>
          </cell>
          <cell r="I325">
            <v>42</v>
          </cell>
          <cell r="J325">
            <v>1</v>
          </cell>
          <cell r="K325">
            <v>85.714285714285708</v>
          </cell>
          <cell r="L325" t="str">
            <v>TO-VOA</v>
          </cell>
          <cell r="M325" t="str">
            <v>C</v>
          </cell>
          <cell r="N325">
            <v>41</v>
          </cell>
          <cell r="O325">
            <v>2</v>
          </cell>
          <cell r="P325">
            <v>2</v>
          </cell>
        </row>
        <row r="326">
          <cell r="A326" t="str">
            <v>RN10H6161-W9</v>
          </cell>
          <cell r="B326" t="str">
            <v>MAT-RC</v>
          </cell>
          <cell r="D326" t="str">
            <v>SWITCH PANEL TE-10,18 (CAV.2)</v>
          </cell>
          <cell r="E326" t="str">
            <v>SWITCH PANEL  SR-TE10,18/ALL</v>
          </cell>
          <cell r="F326" t="str">
            <v>W-51</v>
          </cell>
          <cell r="G326" t="str">
            <v>PCS'.</v>
          </cell>
          <cell r="H326" t="str">
            <v>-</v>
          </cell>
          <cell r="I326">
            <v>28</v>
          </cell>
          <cell r="J326">
            <v>1</v>
          </cell>
          <cell r="K326">
            <v>128.57142857142858</v>
          </cell>
          <cell r="L326" t="str">
            <v>PP.8200R</v>
          </cell>
          <cell r="M326" t="str">
            <v>C</v>
          </cell>
          <cell r="N326">
            <v>24</v>
          </cell>
          <cell r="O326">
            <v>5.5</v>
          </cell>
          <cell r="P326">
            <v>2</v>
          </cell>
        </row>
        <row r="327">
          <cell r="A327" t="str">
            <v>RN10H6161-XH</v>
          </cell>
          <cell r="B327" t="str">
            <v>MAT-RC</v>
          </cell>
          <cell r="D327" t="str">
            <v>SWITCH PANEL TE-10,18 (CAV.2)</v>
          </cell>
          <cell r="E327" t="str">
            <v>SWITCH PANEL  SR-TE18FY-MB</v>
          </cell>
          <cell r="F327" t="str">
            <v>MS</v>
          </cell>
          <cell r="G327" t="str">
            <v>PCS'.</v>
          </cell>
          <cell r="H327" t="str">
            <v>M</v>
          </cell>
          <cell r="I327">
            <v>28</v>
          </cell>
          <cell r="J327">
            <v>1</v>
          </cell>
          <cell r="K327">
            <v>128.57142857142858</v>
          </cell>
          <cell r="L327" t="str">
            <v>PP.8200R</v>
          </cell>
          <cell r="M327" t="str">
            <v>C</v>
          </cell>
          <cell r="N327">
            <v>24</v>
          </cell>
          <cell r="O327">
            <v>5.5</v>
          </cell>
          <cell r="P327">
            <v>2</v>
          </cell>
        </row>
        <row r="328">
          <cell r="A328" t="str">
            <v>RN10H6161-KO</v>
          </cell>
          <cell r="B328" t="str">
            <v>MAT-RC</v>
          </cell>
          <cell r="D328" t="str">
            <v>SWITCH PANEL TE-10,18 (CAV.2)</v>
          </cell>
          <cell r="E328" t="str">
            <v>SWITCH PANEL BLACK (TE-10,18)</v>
          </cell>
          <cell r="F328" t="str">
            <v>BLK</v>
          </cell>
          <cell r="G328" t="str">
            <v>PCS'.</v>
          </cell>
          <cell r="H328" t="str">
            <v>M</v>
          </cell>
          <cell r="I328">
            <v>28</v>
          </cell>
          <cell r="J328">
            <v>1</v>
          </cell>
          <cell r="K328">
            <v>128.57142857142858</v>
          </cell>
          <cell r="L328" t="str">
            <v>PP.8200R</v>
          </cell>
          <cell r="M328" t="str">
            <v>C</v>
          </cell>
          <cell r="N328">
            <v>24</v>
          </cell>
          <cell r="O328">
            <v>5.5</v>
          </cell>
          <cell r="P328">
            <v>2</v>
          </cell>
        </row>
        <row r="329">
          <cell r="A329" t="str">
            <v>RN10H663-W9</v>
          </cell>
          <cell r="B329" t="str">
            <v>MAT-RC</v>
          </cell>
          <cell r="D329" t="str">
            <v>SWITCH PANEL TF-10,18</v>
          </cell>
          <cell r="E329" t="str">
            <v>SWITCH PANEL  SR-TF10,TF18N</v>
          </cell>
          <cell r="F329" t="str">
            <v>W-51</v>
          </cell>
          <cell r="G329" t="str">
            <v>PCS'.</v>
          </cell>
          <cell r="H329" t="str">
            <v>-</v>
          </cell>
          <cell r="I329">
            <v>32</v>
          </cell>
          <cell r="J329">
            <v>1</v>
          </cell>
          <cell r="K329">
            <v>112.5</v>
          </cell>
          <cell r="L329" t="str">
            <v>NB700</v>
          </cell>
          <cell r="M329" t="str">
            <v>C</v>
          </cell>
          <cell r="N329">
            <v>29</v>
          </cell>
          <cell r="O329">
            <v>3</v>
          </cell>
          <cell r="P329">
            <v>2</v>
          </cell>
        </row>
        <row r="330">
          <cell r="A330" t="str">
            <v>RN10T751-W9</v>
          </cell>
          <cell r="B330" t="str">
            <v>MAT-RC</v>
          </cell>
          <cell r="C330">
            <v>600</v>
          </cell>
          <cell r="D330" t="str">
            <v>SWITCH PANEL TMA-10,18</v>
          </cell>
          <cell r="E330" t="str">
            <v>SWITCH PANEL  SR-TMA18,TMA10</v>
          </cell>
          <cell r="F330" t="str">
            <v>W-51</v>
          </cell>
          <cell r="G330" t="str">
            <v>PCS'.</v>
          </cell>
          <cell r="H330" t="str">
            <v>-</v>
          </cell>
          <cell r="I330">
            <v>60</v>
          </cell>
          <cell r="J330">
            <v>1</v>
          </cell>
          <cell r="K330">
            <v>60</v>
          </cell>
          <cell r="L330" t="str">
            <v>NB700</v>
          </cell>
          <cell r="M330" t="str">
            <v>C</v>
          </cell>
          <cell r="N330">
            <v>27.5</v>
          </cell>
          <cell r="O330">
            <v>3.8</v>
          </cell>
          <cell r="P330">
            <v>2</v>
          </cell>
        </row>
        <row r="331">
          <cell r="A331" t="str">
            <v>RN10L815-XH</v>
          </cell>
          <cell r="B331" t="str">
            <v>MAT-RC</v>
          </cell>
          <cell r="D331" t="str">
            <v>SWITCH PANEL TMA-10,18</v>
          </cell>
          <cell r="E331" t="str">
            <v>SWITCH PANEL TMA10,18</v>
          </cell>
          <cell r="F331" t="str">
            <v>MS</v>
          </cell>
          <cell r="G331" t="str">
            <v>PCS'.</v>
          </cell>
          <cell r="H331" t="str">
            <v>M</v>
          </cell>
          <cell r="I331">
            <v>60</v>
          </cell>
          <cell r="J331">
            <v>1</v>
          </cell>
          <cell r="K331">
            <v>60</v>
          </cell>
          <cell r="L331" t="str">
            <v>NB700</v>
          </cell>
          <cell r="M331" t="str">
            <v>C</v>
          </cell>
          <cell r="N331">
            <v>29</v>
          </cell>
          <cell r="O331">
            <v>3.8</v>
          </cell>
          <cell r="P331">
            <v>2</v>
          </cell>
        </row>
        <row r="332">
          <cell r="A332" t="str">
            <v>RN10T908-W9</v>
          </cell>
          <cell r="B332" t="str">
            <v>MAT-RC</v>
          </cell>
          <cell r="D332" t="str">
            <v>SWITHC PANEL SR-TMB10,18</v>
          </cell>
          <cell r="E332" t="str">
            <v>SWITHC PANEL SR-TMB10,18</v>
          </cell>
          <cell r="F332" t="str">
            <v>W-51</v>
          </cell>
          <cell r="G332" t="str">
            <v>PCS'.</v>
          </cell>
          <cell r="H332" t="str">
            <v>-</v>
          </cell>
          <cell r="I332">
            <v>60</v>
          </cell>
          <cell r="J332">
            <v>2</v>
          </cell>
          <cell r="K332">
            <v>60</v>
          </cell>
          <cell r="L332" t="str">
            <v>KB260</v>
          </cell>
          <cell r="M332" t="str">
            <v>C</v>
          </cell>
          <cell r="N332">
            <v>29</v>
          </cell>
          <cell r="O332">
            <v>5</v>
          </cell>
          <cell r="P332">
            <v>1</v>
          </cell>
        </row>
        <row r="333">
          <cell r="A333" t="str">
            <v>RN10A909-W9</v>
          </cell>
          <cell r="B333" t="str">
            <v>MAT-RC</v>
          </cell>
          <cell r="D333" t="str">
            <v>SWITHC PANEL SR-TMB10,18</v>
          </cell>
          <cell r="E333" t="str">
            <v>SWITHC PANEL SR-TMB10,18</v>
          </cell>
          <cell r="F333" t="str">
            <v>W-51</v>
          </cell>
          <cell r="G333" t="str">
            <v>PCS'.</v>
          </cell>
          <cell r="H333" t="str">
            <v>-</v>
          </cell>
          <cell r="I333">
            <v>60</v>
          </cell>
          <cell r="J333">
            <v>2</v>
          </cell>
          <cell r="K333">
            <v>60</v>
          </cell>
          <cell r="L333" t="str">
            <v>PP.8200R</v>
          </cell>
          <cell r="M333" t="str">
            <v>A</v>
          </cell>
          <cell r="N333">
            <v>29</v>
          </cell>
          <cell r="O333">
            <v>5</v>
          </cell>
          <cell r="P333">
            <v>1</v>
          </cell>
        </row>
        <row r="334">
          <cell r="A334" t="str">
            <v>RN10A909-NB700</v>
          </cell>
          <cell r="B334" t="str">
            <v>MAT-RC</v>
          </cell>
          <cell r="D334" t="str">
            <v>SWITHC PANEL SR-TMB10,18</v>
          </cell>
          <cell r="E334" t="str">
            <v>SWITHC PANEL SR-TMB10,18</v>
          </cell>
          <cell r="F334" t="str">
            <v>W-51</v>
          </cell>
          <cell r="G334" t="str">
            <v>PCS'.</v>
          </cell>
          <cell r="H334" t="str">
            <v>-</v>
          </cell>
          <cell r="I334">
            <v>60</v>
          </cell>
          <cell r="J334">
            <v>2</v>
          </cell>
          <cell r="K334">
            <v>60</v>
          </cell>
          <cell r="L334" t="str">
            <v>NB700</v>
          </cell>
          <cell r="M334" t="str">
            <v>A</v>
          </cell>
          <cell r="N334">
            <v>29</v>
          </cell>
          <cell r="O334">
            <v>5</v>
          </cell>
          <cell r="P334">
            <v>1</v>
          </cell>
        </row>
        <row r="335">
          <cell r="A335" t="str">
            <v>SR22W-590-K</v>
          </cell>
          <cell r="B335" t="str">
            <v>MAT-RC</v>
          </cell>
          <cell r="C335">
            <v>100</v>
          </cell>
          <cell r="D335" t="str">
            <v>SWITCH PANEL UH36N</v>
          </cell>
          <cell r="E335" t="str">
            <v>SWITCH PANEL W SR-UH36</v>
          </cell>
          <cell r="F335" t="str">
            <v>WH</v>
          </cell>
          <cell r="G335" t="str">
            <v>PCS'.</v>
          </cell>
          <cell r="H335" t="str">
            <v>-</v>
          </cell>
          <cell r="I335">
            <v>60</v>
          </cell>
          <cell r="J335">
            <v>1</v>
          </cell>
          <cell r="K335">
            <v>60</v>
          </cell>
          <cell r="L335" t="str">
            <v>TO-VOA</v>
          </cell>
          <cell r="M335" t="str">
            <v>C</v>
          </cell>
          <cell r="N335">
            <v>44</v>
          </cell>
          <cell r="O335">
            <v>5.2</v>
          </cell>
          <cell r="P335">
            <v>2</v>
          </cell>
        </row>
        <row r="336">
          <cell r="A336" t="str">
            <v>SR22W-590-K.</v>
          </cell>
          <cell r="B336" t="str">
            <v>MAT-RC</v>
          </cell>
          <cell r="D336" t="str">
            <v>SWITCH PANEL UH36N</v>
          </cell>
          <cell r="E336" t="str">
            <v>SWITCH PANEL W SR-UH36</v>
          </cell>
          <cell r="F336" t="str">
            <v>WH</v>
          </cell>
          <cell r="G336" t="str">
            <v>PCS'.</v>
          </cell>
          <cell r="H336" t="str">
            <v>-</v>
          </cell>
          <cell r="I336">
            <v>60</v>
          </cell>
          <cell r="J336">
            <v>1</v>
          </cell>
          <cell r="K336">
            <v>60</v>
          </cell>
          <cell r="L336" t="str">
            <v>TO-XM</v>
          </cell>
          <cell r="M336" t="str">
            <v>C</v>
          </cell>
          <cell r="N336">
            <v>44</v>
          </cell>
          <cell r="O336">
            <v>5.2</v>
          </cell>
          <cell r="P336">
            <v>2</v>
          </cell>
        </row>
        <row r="337">
          <cell r="A337" t="str">
            <v>SR22W-590-K..</v>
          </cell>
          <cell r="B337" t="str">
            <v>MAT-RC</v>
          </cell>
          <cell r="D337" t="str">
            <v>SWITCH PANEL UH36N</v>
          </cell>
          <cell r="E337" t="str">
            <v>SWITCH PANEL W SR-UH36</v>
          </cell>
          <cell r="F337" t="str">
            <v>WH</v>
          </cell>
          <cell r="G337" t="str">
            <v>PCS'.</v>
          </cell>
          <cell r="H337" t="str">
            <v>M</v>
          </cell>
          <cell r="I337">
            <v>60</v>
          </cell>
          <cell r="J337">
            <v>1</v>
          </cell>
          <cell r="K337">
            <v>60</v>
          </cell>
          <cell r="L337" t="str">
            <v>TO-XM</v>
          </cell>
          <cell r="M337" t="str">
            <v>C</v>
          </cell>
          <cell r="N337">
            <v>44</v>
          </cell>
          <cell r="O337">
            <v>5.2</v>
          </cell>
          <cell r="P337">
            <v>2</v>
          </cell>
        </row>
        <row r="338">
          <cell r="A338" t="str">
            <v>RN10U500-WO</v>
          </cell>
          <cell r="B338" t="str">
            <v>MAT-RC</v>
          </cell>
          <cell r="D338" t="str">
            <v>SWITCH PANEL UH36N</v>
          </cell>
          <cell r="E338" t="str">
            <v>SWITCH PANEL  UH36N/TH,FR,TWN</v>
          </cell>
          <cell r="F338" t="str">
            <v>WH</v>
          </cell>
          <cell r="G338" t="str">
            <v>PCS'.</v>
          </cell>
          <cell r="H338" t="str">
            <v>M</v>
          </cell>
          <cell r="I338">
            <v>60</v>
          </cell>
          <cell r="J338">
            <v>1</v>
          </cell>
          <cell r="K338">
            <v>60</v>
          </cell>
          <cell r="L338" t="str">
            <v>TO-XM</v>
          </cell>
          <cell r="M338" t="str">
            <v>C</v>
          </cell>
          <cell r="N338">
            <v>44</v>
          </cell>
          <cell r="O338">
            <v>5.2</v>
          </cell>
          <cell r="P338">
            <v>2</v>
          </cell>
        </row>
        <row r="339">
          <cell r="A339" t="str">
            <v>QN10T295-W9</v>
          </cell>
          <cell r="B339" t="str">
            <v>MAT-RC</v>
          </cell>
          <cell r="D339" t="str">
            <v>SWITCH PANEL UH36N</v>
          </cell>
          <cell r="E339" t="str">
            <v>SWITCH PANEL  SR972</v>
          </cell>
          <cell r="F339" t="str">
            <v>W-51</v>
          </cell>
          <cell r="G339" t="str">
            <v>PCS'.</v>
          </cell>
          <cell r="H339" t="str">
            <v>M</v>
          </cell>
          <cell r="I339">
            <v>60</v>
          </cell>
          <cell r="J339">
            <v>1</v>
          </cell>
          <cell r="K339">
            <v>60</v>
          </cell>
          <cell r="L339" t="str">
            <v>TO-XM</v>
          </cell>
          <cell r="M339" t="str">
            <v>C</v>
          </cell>
          <cell r="N339">
            <v>44.3</v>
          </cell>
          <cell r="O339">
            <v>6.2</v>
          </cell>
          <cell r="P339">
            <v>2</v>
          </cell>
        </row>
        <row r="340">
          <cell r="A340" t="str">
            <v>QN10-246-KO</v>
          </cell>
          <cell r="B340" t="str">
            <v>MAT-RC</v>
          </cell>
          <cell r="C340">
            <v>50</v>
          </cell>
          <cell r="D340" t="str">
            <v>SWITHC PANEL SR-3N (CAV.2)</v>
          </cell>
          <cell r="E340" t="str">
            <v>SW. PANEL BLK 03G-S/JPN</v>
          </cell>
          <cell r="F340" t="str">
            <v>BLK</v>
          </cell>
          <cell r="G340" t="str">
            <v>PCS'.</v>
          </cell>
          <cell r="H340" t="str">
            <v>M</v>
          </cell>
          <cell r="I340">
            <v>18</v>
          </cell>
          <cell r="J340">
            <v>1</v>
          </cell>
          <cell r="K340">
            <v>200</v>
          </cell>
          <cell r="L340" t="str">
            <v>NB700</v>
          </cell>
          <cell r="M340" t="str">
            <v>A</v>
          </cell>
          <cell r="N340">
            <v>7.2</v>
          </cell>
          <cell r="O340">
            <v>1.5</v>
          </cell>
          <cell r="P340">
            <v>1</v>
          </cell>
        </row>
        <row r="341">
          <cell r="A341" t="str">
            <v>SR220-120-K</v>
          </cell>
          <cell r="B341" t="str">
            <v>MAT-RC</v>
          </cell>
          <cell r="D341" t="str">
            <v>SWITHC PANEL SR-3N (CAV.2)</v>
          </cell>
          <cell r="E341" t="str">
            <v>SW. PANEL SR-3N</v>
          </cell>
          <cell r="F341" t="str">
            <v>BLK</v>
          </cell>
          <cell r="G341" t="str">
            <v>PCS'.</v>
          </cell>
          <cell r="H341" t="str">
            <v>-</v>
          </cell>
          <cell r="I341">
            <v>18</v>
          </cell>
          <cell r="J341">
            <v>1</v>
          </cell>
          <cell r="K341">
            <v>200</v>
          </cell>
          <cell r="L341" t="str">
            <v>NYL-3130</v>
          </cell>
          <cell r="M341" t="str">
            <v>A</v>
          </cell>
          <cell r="N341">
            <v>10</v>
          </cell>
          <cell r="O341">
            <v>2.5</v>
          </cell>
          <cell r="P341">
            <v>1</v>
          </cell>
        </row>
        <row r="342">
          <cell r="A342" t="str">
            <v>QN10-246-P2</v>
          </cell>
          <cell r="B342" t="str">
            <v>MAT-RC</v>
          </cell>
          <cell r="D342" t="str">
            <v>SWITHC PANEL SR-3N (CAV.2)</v>
          </cell>
          <cell r="E342" t="str">
            <v xml:space="preserve">SW. PANEL SR-KT03G/JPN PINK </v>
          </cell>
          <cell r="F342" t="str">
            <v>PK</v>
          </cell>
          <cell r="G342" t="str">
            <v>PCS'.</v>
          </cell>
          <cell r="H342" t="str">
            <v>M</v>
          </cell>
          <cell r="I342">
            <v>18</v>
          </cell>
          <cell r="J342">
            <v>1</v>
          </cell>
          <cell r="K342">
            <v>200</v>
          </cell>
          <cell r="L342" t="str">
            <v>NB700</v>
          </cell>
          <cell r="M342" t="str">
            <v>A</v>
          </cell>
          <cell r="N342">
            <v>7.2</v>
          </cell>
          <cell r="O342">
            <v>1.5</v>
          </cell>
          <cell r="P342">
            <v>1</v>
          </cell>
        </row>
        <row r="343">
          <cell r="A343" t="str">
            <v>QN10-246-W9</v>
          </cell>
          <cell r="B343" t="str">
            <v>MAT-RC</v>
          </cell>
          <cell r="C343">
            <v>200</v>
          </cell>
          <cell r="D343" t="str">
            <v>SWITHC PANEL SR-3N (CAV.2)</v>
          </cell>
          <cell r="E343" t="str">
            <v>SW. PANEL WHITE SR-03G</v>
          </cell>
          <cell r="F343" t="str">
            <v>W-51</v>
          </cell>
          <cell r="G343" t="str">
            <v>PCS'.</v>
          </cell>
          <cell r="H343" t="str">
            <v>-</v>
          </cell>
          <cell r="I343">
            <v>18</v>
          </cell>
          <cell r="J343">
            <v>1</v>
          </cell>
          <cell r="K343">
            <v>200</v>
          </cell>
          <cell r="L343" t="str">
            <v>NB700</v>
          </cell>
          <cell r="M343" t="str">
            <v>C</v>
          </cell>
          <cell r="N343">
            <v>7.2</v>
          </cell>
          <cell r="O343">
            <v>1.5</v>
          </cell>
          <cell r="P343">
            <v>1</v>
          </cell>
        </row>
        <row r="344">
          <cell r="A344" t="str">
            <v>RE00A746-W9</v>
          </cell>
          <cell r="B344" t="str">
            <v>MAT-RC</v>
          </cell>
          <cell r="C344">
            <v>7196</v>
          </cell>
          <cell r="D344" t="str">
            <v>UPPER FRAME SJ-18N</v>
          </cell>
          <cell r="E344" t="str">
            <v>UPPER FRAME SJ18N</v>
          </cell>
          <cell r="F344" t="str">
            <v>W-51</v>
          </cell>
          <cell r="G344" t="str">
            <v>PCS'.</v>
          </cell>
          <cell r="H344" t="str">
            <v>-</v>
          </cell>
          <cell r="I344">
            <v>52</v>
          </cell>
          <cell r="J344">
            <v>2</v>
          </cell>
          <cell r="K344">
            <v>69.230769230769226</v>
          </cell>
          <cell r="L344" t="str">
            <v>CLAP</v>
          </cell>
          <cell r="M344" t="str">
            <v>A</v>
          </cell>
          <cell r="N344">
            <v>156</v>
          </cell>
          <cell r="O344">
            <v>31</v>
          </cell>
          <cell r="P344">
            <v>7</v>
          </cell>
        </row>
        <row r="345">
          <cell r="A345" t="str">
            <v>RE00A746-W9-E</v>
          </cell>
          <cell r="B345" t="str">
            <v>MAT-RC</v>
          </cell>
          <cell r="D345" t="str">
            <v>UPPER FRAME SJ-18N</v>
          </cell>
          <cell r="E345" t="str">
            <v>UPPER FRAME SJ18N</v>
          </cell>
          <cell r="F345" t="str">
            <v>W-51</v>
          </cell>
          <cell r="G345" t="str">
            <v>PCS'.</v>
          </cell>
          <cell r="H345" t="str">
            <v>-</v>
          </cell>
          <cell r="I345">
            <v>52</v>
          </cell>
          <cell r="J345">
            <v>2</v>
          </cell>
          <cell r="K345">
            <v>69.230769230769226</v>
          </cell>
          <cell r="L345" t="str">
            <v>CLAP</v>
          </cell>
          <cell r="M345" t="str">
            <v>A</v>
          </cell>
          <cell r="N345">
            <v>156</v>
          </cell>
          <cell r="O345">
            <v>31</v>
          </cell>
          <cell r="P345">
            <v>7</v>
          </cell>
        </row>
        <row r="346">
          <cell r="A346" t="str">
            <v>RE00H746-W9</v>
          </cell>
          <cell r="B346" t="str">
            <v>MAT-RC</v>
          </cell>
          <cell r="D346" t="str">
            <v>UPPER FRAME SJ-18N</v>
          </cell>
          <cell r="E346" t="str">
            <v>UPPER FRAME SJ18N</v>
          </cell>
          <cell r="F346" t="str">
            <v>W-51</v>
          </cell>
          <cell r="G346" t="str">
            <v>PCS'.</v>
          </cell>
          <cell r="H346" t="str">
            <v>-</v>
          </cell>
          <cell r="I346">
            <v>52</v>
          </cell>
          <cell r="J346">
            <v>2</v>
          </cell>
          <cell r="K346">
            <v>69.230769230769226</v>
          </cell>
          <cell r="L346" t="str">
            <v>KB270</v>
          </cell>
          <cell r="M346" t="str">
            <v>A</v>
          </cell>
          <cell r="N346">
            <v>148</v>
          </cell>
          <cell r="O346">
            <v>27</v>
          </cell>
          <cell r="P346">
            <v>7</v>
          </cell>
        </row>
        <row r="347">
          <cell r="A347" t="str">
            <v>RE00H761-WO</v>
          </cell>
          <cell r="B347" t="str">
            <v>MAT-RC</v>
          </cell>
          <cell r="D347" t="str">
            <v>UPPER FRAME SJ-18N</v>
          </cell>
          <cell r="E347" t="str">
            <v>UPPER FRAME SJ18N</v>
          </cell>
          <cell r="F347" t="str">
            <v>WH</v>
          </cell>
          <cell r="G347" t="str">
            <v>PCS'.</v>
          </cell>
          <cell r="H347" t="str">
            <v>-</v>
          </cell>
          <cell r="I347">
            <v>52</v>
          </cell>
          <cell r="J347">
            <v>2</v>
          </cell>
          <cell r="K347">
            <v>69.230769230769226</v>
          </cell>
          <cell r="L347" t="str">
            <v>KB270</v>
          </cell>
          <cell r="M347" t="str">
            <v>A</v>
          </cell>
          <cell r="N347">
            <v>158</v>
          </cell>
          <cell r="O347">
            <v>31</v>
          </cell>
          <cell r="P347">
            <v>7</v>
          </cell>
        </row>
        <row r="348">
          <cell r="A348" t="str">
            <v>SK13WT498-K</v>
          </cell>
          <cell r="B348" t="str">
            <v>MAT-RC</v>
          </cell>
          <cell r="C348">
            <v>150</v>
          </cell>
          <cell r="D348" t="str">
            <v>UPPER FRAME SK-J1800</v>
          </cell>
          <cell r="E348" t="str">
            <v>UPPER FRAME  SK-J1800</v>
          </cell>
          <cell r="F348" t="str">
            <v>WH</v>
          </cell>
          <cell r="G348" t="str">
            <v>PCS'.</v>
          </cell>
          <cell r="H348" t="str">
            <v>-</v>
          </cell>
          <cell r="I348">
            <v>56</v>
          </cell>
          <cell r="J348">
            <v>2</v>
          </cell>
          <cell r="K348">
            <v>64.285714285714292</v>
          </cell>
          <cell r="L348" t="str">
            <v>KB270</v>
          </cell>
          <cell r="M348" t="str">
            <v>A</v>
          </cell>
          <cell r="N348">
            <v>149</v>
          </cell>
          <cell r="O348">
            <v>22</v>
          </cell>
          <cell r="P348">
            <v>7</v>
          </cell>
        </row>
        <row r="349">
          <cell r="A349" t="str">
            <v>RE00L617-XH</v>
          </cell>
          <cell r="B349" t="str">
            <v>MAT-RC</v>
          </cell>
          <cell r="D349" t="str">
            <v>UPPER FRAME SR-TE10 (NEW)</v>
          </cell>
          <cell r="E349" t="str">
            <v>UPPER FRAME SR-TE10 (NEW)</v>
          </cell>
          <cell r="F349" t="str">
            <v>MS</v>
          </cell>
          <cell r="G349" t="str">
            <v>PCS'.</v>
          </cell>
          <cell r="H349" t="str">
            <v>-</v>
          </cell>
          <cell r="I349">
            <v>62</v>
          </cell>
          <cell r="J349">
            <v>2</v>
          </cell>
          <cell r="K349">
            <v>58.064516129032256</v>
          </cell>
          <cell r="L349" t="str">
            <v>CLAP</v>
          </cell>
          <cell r="M349" t="str">
            <v>A</v>
          </cell>
          <cell r="N349">
            <v>177</v>
          </cell>
          <cell r="O349">
            <v>22</v>
          </cell>
          <cell r="P349">
            <v>7</v>
          </cell>
        </row>
        <row r="350">
          <cell r="A350" t="str">
            <v>RE00L617-XH-E</v>
          </cell>
          <cell r="B350" t="str">
            <v>MAT-RC</v>
          </cell>
          <cell r="D350" t="str">
            <v>UPPER FRAME SR-TE10 (NEW)</v>
          </cell>
          <cell r="E350" t="str">
            <v>UPPER FRAME SR-TE10 (NEW)</v>
          </cell>
          <cell r="F350" t="str">
            <v>MS</v>
          </cell>
          <cell r="G350" t="str">
            <v>PCS'.</v>
          </cell>
          <cell r="H350" t="str">
            <v>-</v>
          </cell>
          <cell r="I350">
            <v>62</v>
          </cell>
          <cell r="J350">
            <v>2</v>
          </cell>
          <cell r="K350">
            <v>58.064516129032256</v>
          </cell>
          <cell r="L350" t="str">
            <v>CLAP(EXP)</v>
          </cell>
          <cell r="M350" t="str">
            <v>A</v>
          </cell>
          <cell r="N350">
            <v>177</v>
          </cell>
          <cell r="O350">
            <v>22</v>
          </cell>
          <cell r="P350">
            <v>7</v>
          </cell>
        </row>
        <row r="351">
          <cell r="A351" t="str">
            <v>RE00L617-W9</v>
          </cell>
          <cell r="B351" t="str">
            <v>MAT-RC</v>
          </cell>
          <cell r="C351">
            <v>4836</v>
          </cell>
          <cell r="D351" t="str">
            <v>UPPER FRAME SR-TE10 (NEW)</v>
          </cell>
          <cell r="E351" t="str">
            <v>UPPER FRAME SR-TE10 (NEW)</v>
          </cell>
          <cell r="F351" t="str">
            <v>W-51</v>
          </cell>
          <cell r="G351" t="str">
            <v>PCS'.</v>
          </cell>
          <cell r="H351" t="str">
            <v>-</v>
          </cell>
          <cell r="I351">
            <v>62</v>
          </cell>
          <cell r="J351">
            <v>2</v>
          </cell>
          <cell r="K351">
            <v>58.064516129032256</v>
          </cell>
          <cell r="L351" t="str">
            <v>CLAP</v>
          </cell>
          <cell r="M351" t="str">
            <v>A</v>
          </cell>
          <cell r="N351">
            <v>177</v>
          </cell>
          <cell r="O351">
            <v>22</v>
          </cell>
          <cell r="P351">
            <v>7</v>
          </cell>
        </row>
        <row r="352">
          <cell r="A352" t="str">
            <v>RE00L617-W9-E</v>
          </cell>
          <cell r="B352" t="str">
            <v>MAT-RC</v>
          </cell>
          <cell r="D352" t="str">
            <v>UPPER FRAME SR-TE10 (NEW)</v>
          </cell>
          <cell r="E352" t="str">
            <v>UPPER FRAME SR-TE10 (NEW)</v>
          </cell>
          <cell r="F352" t="str">
            <v>W-51</v>
          </cell>
          <cell r="G352" t="str">
            <v>PCS'.</v>
          </cell>
          <cell r="H352" t="str">
            <v>-</v>
          </cell>
          <cell r="I352">
            <v>62</v>
          </cell>
          <cell r="J352">
            <v>2</v>
          </cell>
          <cell r="K352">
            <v>58.064516129032256</v>
          </cell>
          <cell r="L352" t="str">
            <v>CLAP(EXP)</v>
          </cell>
          <cell r="M352" t="str">
            <v>A</v>
          </cell>
          <cell r="N352">
            <v>177</v>
          </cell>
          <cell r="O352">
            <v>22</v>
          </cell>
          <cell r="P352">
            <v>7</v>
          </cell>
        </row>
        <row r="353">
          <cell r="A353" t="str">
            <v>RE00L616-XH</v>
          </cell>
          <cell r="B353" t="str">
            <v>MAT-RC</v>
          </cell>
          <cell r="D353" t="str">
            <v>UPPER FRAME SR-TE18 (NEW)</v>
          </cell>
          <cell r="E353" t="str">
            <v>UPPER FRAME SR-TE18 (NEW)</v>
          </cell>
          <cell r="F353" t="str">
            <v>MS</v>
          </cell>
          <cell r="G353" t="str">
            <v>PCS'.</v>
          </cell>
          <cell r="H353" t="str">
            <v>-</v>
          </cell>
          <cell r="I353">
            <v>50</v>
          </cell>
          <cell r="J353">
            <v>2</v>
          </cell>
          <cell r="K353">
            <v>72</v>
          </cell>
          <cell r="L353" t="str">
            <v>CLAP</v>
          </cell>
          <cell r="M353" t="str">
            <v>A</v>
          </cell>
          <cell r="N353">
            <v>201</v>
          </cell>
          <cell r="O353">
            <v>25</v>
          </cell>
          <cell r="P353">
            <v>7</v>
          </cell>
        </row>
        <row r="354">
          <cell r="A354" t="str">
            <v>RE00L616-XH-E</v>
          </cell>
          <cell r="B354" t="str">
            <v>MAT-RC</v>
          </cell>
          <cell r="D354" t="str">
            <v>UPPER FRAME SR-TE18 (NEW)</v>
          </cell>
          <cell r="E354" t="str">
            <v>UPPER FRAME SR-TE18 (NEW)</v>
          </cell>
          <cell r="F354" t="str">
            <v>MS</v>
          </cell>
          <cell r="G354" t="str">
            <v>PCS'.</v>
          </cell>
          <cell r="H354" t="str">
            <v>-</v>
          </cell>
          <cell r="I354">
            <v>50</v>
          </cell>
          <cell r="J354">
            <v>2</v>
          </cell>
          <cell r="K354">
            <v>72</v>
          </cell>
          <cell r="L354" t="str">
            <v>CLAP(EXP)</v>
          </cell>
          <cell r="M354" t="str">
            <v>A</v>
          </cell>
          <cell r="N354">
            <v>201</v>
          </cell>
          <cell r="O354">
            <v>25</v>
          </cell>
          <cell r="P354">
            <v>7</v>
          </cell>
        </row>
        <row r="355">
          <cell r="A355" t="str">
            <v>RE00L616-W9</v>
          </cell>
          <cell r="B355" t="str">
            <v>MAT-RC</v>
          </cell>
          <cell r="C355">
            <v>23960</v>
          </cell>
          <cell r="D355" t="str">
            <v>UPPER FRAME SR-TE18 (NEW)</v>
          </cell>
          <cell r="E355" t="str">
            <v>UPPER FRAME SR-TE18 (NEW)</v>
          </cell>
          <cell r="F355" t="str">
            <v>W-51</v>
          </cell>
          <cell r="G355" t="str">
            <v>PCS'.</v>
          </cell>
          <cell r="H355" t="str">
            <v>-</v>
          </cell>
          <cell r="I355">
            <v>50</v>
          </cell>
          <cell r="J355">
            <v>2</v>
          </cell>
          <cell r="K355">
            <v>72</v>
          </cell>
          <cell r="L355" t="str">
            <v>CLAP</v>
          </cell>
          <cell r="M355" t="str">
            <v>A</v>
          </cell>
          <cell r="N355">
            <v>201</v>
          </cell>
          <cell r="O355">
            <v>25</v>
          </cell>
          <cell r="P355">
            <v>7</v>
          </cell>
        </row>
        <row r="356">
          <cell r="A356" t="str">
            <v>RE00L616-W9-E</v>
          </cell>
          <cell r="B356" t="str">
            <v>MAT-RC</v>
          </cell>
          <cell r="D356" t="str">
            <v>UPPER FRAME SR-TE18 (NEW)</v>
          </cell>
          <cell r="E356" t="str">
            <v>UPPER FRAME SR-TE18 (NEW)</v>
          </cell>
          <cell r="F356" t="str">
            <v>W-51</v>
          </cell>
          <cell r="G356" t="str">
            <v>PCS'.</v>
          </cell>
          <cell r="H356" t="str">
            <v>-</v>
          </cell>
          <cell r="I356">
            <v>50</v>
          </cell>
          <cell r="J356">
            <v>2</v>
          </cell>
          <cell r="K356">
            <v>72</v>
          </cell>
          <cell r="L356" t="str">
            <v>CLAP(EXP)</v>
          </cell>
          <cell r="M356" t="str">
            <v>A</v>
          </cell>
          <cell r="N356">
            <v>201</v>
          </cell>
          <cell r="O356">
            <v>25</v>
          </cell>
          <cell r="P356">
            <v>7</v>
          </cell>
        </row>
        <row r="357">
          <cell r="A357" t="str">
            <v>RE00H6171-XH</v>
          </cell>
          <cell r="B357" t="str">
            <v>MAT-RC</v>
          </cell>
          <cell r="D357" t="str">
            <v>UPPER FRAME TE-10</v>
          </cell>
          <cell r="E357" t="str">
            <v>UPPER FRAME SR-TE10FY-MS เก่า</v>
          </cell>
          <cell r="F357" t="str">
            <v>MS</v>
          </cell>
          <cell r="G357" t="str">
            <v>PCS'.</v>
          </cell>
          <cell r="H357" t="str">
            <v>-</v>
          </cell>
          <cell r="I357">
            <v>62</v>
          </cell>
          <cell r="J357">
            <v>2</v>
          </cell>
          <cell r="K357">
            <v>58.064516129032256</v>
          </cell>
          <cell r="L357" t="str">
            <v>KB270</v>
          </cell>
          <cell r="M357" t="str">
            <v>A</v>
          </cell>
          <cell r="N357">
            <v>171</v>
          </cell>
          <cell r="O357">
            <v>16</v>
          </cell>
          <cell r="P357">
            <v>7</v>
          </cell>
        </row>
        <row r="358">
          <cell r="A358" t="str">
            <v>RE00A6171-W9</v>
          </cell>
          <cell r="B358" t="str">
            <v>MAT-RC</v>
          </cell>
          <cell r="C358">
            <v>12</v>
          </cell>
          <cell r="D358" t="str">
            <v>UPPER FRAME TE-10</v>
          </cell>
          <cell r="E358" t="str">
            <v>UPPER FRAME TE10N/PCN      เก่า</v>
          </cell>
          <cell r="F358" t="str">
            <v>W-51</v>
          </cell>
          <cell r="G358" t="str">
            <v>PCS'.</v>
          </cell>
          <cell r="H358" t="str">
            <v>-</v>
          </cell>
          <cell r="I358">
            <v>62</v>
          </cell>
          <cell r="J358">
            <v>2</v>
          </cell>
          <cell r="K358">
            <v>58.064516129032256</v>
          </cell>
          <cell r="L358" t="str">
            <v>CLAP</v>
          </cell>
          <cell r="M358" t="str">
            <v>A</v>
          </cell>
          <cell r="N358">
            <v>179</v>
          </cell>
          <cell r="O358">
            <v>19</v>
          </cell>
          <cell r="P358">
            <v>7</v>
          </cell>
        </row>
        <row r="359">
          <cell r="A359" t="str">
            <v>RE00A6171-W9-E</v>
          </cell>
          <cell r="B359" t="str">
            <v>MAT-RC</v>
          </cell>
          <cell r="D359" t="str">
            <v>UPPER FRAME TE-10</v>
          </cell>
          <cell r="E359" t="str">
            <v>UPPER FRAME TE10N/PCN      เก่า</v>
          </cell>
          <cell r="F359" t="str">
            <v>W-51</v>
          </cell>
          <cell r="G359" t="str">
            <v>PCS'.</v>
          </cell>
          <cell r="H359" t="str">
            <v>-</v>
          </cell>
          <cell r="I359">
            <v>62</v>
          </cell>
          <cell r="J359">
            <v>2</v>
          </cell>
          <cell r="K359">
            <v>58.064516129032256</v>
          </cell>
          <cell r="L359" t="str">
            <v>CLAP(EXP)</v>
          </cell>
          <cell r="M359" t="str">
            <v>A</v>
          </cell>
          <cell r="N359">
            <v>179</v>
          </cell>
          <cell r="O359">
            <v>19</v>
          </cell>
          <cell r="P359">
            <v>7</v>
          </cell>
        </row>
        <row r="360">
          <cell r="A360" t="str">
            <v>RE00H6171-W9</v>
          </cell>
          <cell r="B360" t="str">
            <v>MAT-RC</v>
          </cell>
          <cell r="D360" t="str">
            <v>UPPER FRAME TE-10</v>
          </cell>
          <cell r="E360" t="str">
            <v>UPPER FRAME TE10N/PCN      เก่า</v>
          </cell>
          <cell r="F360" t="str">
            <v>W-51</v>
          </cell>
          <cell r="G360" t="str">
            <v>PCS'.</v>
          </cell>
          <cell r="H360" t="str">
            <v>-</v>
          </cell>
          <cell r="I360">
            <v>62</v>
          </cell>
          <cell r="J360">
            <v>2</v>
          </cell>
          <cell r="K360">
            <v>58.064516129032256</v>
          </cell>
          <cell r="L360" t="str">
            <v>KB270</v>
          </cell>
          <cell r="M360" t="str">
            <v>A</v>
          </cell>
          <cell r="N360">
            <v>171</v>
          </cell>
          <cell r="O360">
            <v>16</v>
          </cell>
          <cell r="P360">
            <v>7</v>
          </cell>
        </row>
        <row r="361">
          <cell r="A361" t="str">
            <v>RE00A616-KO</v>
          </cell>
          <cell r="B361" t="str">
            <v>MAT-RC</v>
          </cell>
          <cell r="D361" t="str">
            <v>UPPER FRAME TE-18</v>
          </cell>
          <cell r="E361" t="str">
            <v>UPPER FRAME TE 18 BLK         เก่า</v>
          </cell>
          <cell r="F361" t="str">
            <v>BLK</v>
          </cell>
          <cell r="G361" t="str">
            <v>PCS'.</v>
          </cell>
          <cell r="H361" t="str">
            <v>-</v>
          </cell>
          <cell r="I361">
            <v>65</v>
          </cell>
          <cell r="J361">
            <v>2</v>
          </cell>
          <cell r="K361">
            <v>55.384615384615387</v>
          </cell>
          <cell r="L361" t="str">
            <v>CLAP</v>
          </cell>
          <cell r="M361" t="str">
            <v>C</v>
          </cell>
          <cell r="N361">
            <v>208</v>
          </cell>
          <cell r="O361">
            <v>20</v>
          </cell>
          <cell r="P361">
            <v>7</v>
          </cell>
        </row>
        <row r="362">
          <cell r="A362" t="str">
            <v>RE00H6161-XH</v>
          </cell>
          <cell r="B362" t="str">
            <v>MAT-RC</v>
          </cell>
          <cell r="C362">
            <v>1336</v>
          </cell>
          <cell r="D362" t="str">
            <v>UPPER FRAME TE-18</v>
          </cell>
          <cell r="E362" t="str">
            <v>UPPER FRAME SR-TE18FY-MS  เก่า</v>
          </cell>
          <cell r="F362" t="str">
            <v>MS</v>
          </cell>
          <cell r="G362" t="str">
            <v>PCS'.</v>
          </cell>
          <cell r="H362" t="str">
            <v>-</v>
          </cell>
          <cell r="I362">
            <v>65</v>
          </cell>
          <cell r="J362">
            <v>2</v>
          </cell>
          <cell r="K362">
            <v>55.384615384615387</v>
          </cell>
          <cell r="L362" t="str">
            <v>KB270</v>
          </cell>
          <cell r="M362" t="str">
            <v>A</v>
          </cell>
          <cell r="N362">
            <v>199</v>
          </cell>
          <cell r="O362">
            <v>19</v>
          </cell>
          <cell r="P362">
            <v>7</v>
          </cell>
        </row>
        <row r="363">
          <cell r="A363" t="str">
            <v>RE00H6161-XH.</v>
          </cell>
          <cell r="B363" t="str">
            <v>MAT-RC</v>
          </cell>
          <cell r="D363" t="str">
            <v>UPPER FRAME TE-18</v>
          </cell>
          <cell r="E363" t="str">
            <v>UPPER FRAME SR-TE18FY-MS  เก่า</v>
          </cell>
          <cell r="F363" t="str">
            <v>MS</v>
          </cell>
          <cell r="G363" t="str">
            <v>PCS'.</v>
          </cell>
          <cell r="H363" t="str">
            <v>-</v>
          </cell>
          <cell r="I363">
            <v>65</v>
          </cell>
          <cell r="J363">
            <v>2</v>
          </cell>
          <cell r="K363">
            <v>55.384615384615387</v>
          </cell>
          <cell r="L363" t="str">
            <v>CLAP</v>
          </cell>
          <cell r="M363" t="str">
            <v>A</v>
          </cell>
          <cell r="N363">
            <v>208</v>
          </cell>
          <cell r="O363">
            <v>19</v>
          </cell>
          <cell r="P363">
            <v>7</v>
          </cell>
        </row>
        <row r="364">
          <cell r="A364" t="str">
            <v>RE00A6161-W9</v>
          </cell>
          <cell r="B364" t="str">
            <v>MAT-RC</v>
          </cell>
          <cell r="C364">
            <v>2784</v>
          </cell>
          <cell r="D364" t="str">
            <v>UPPER FRAME TE-18</v>
          </cell>
          <cell r="E364" t="str">
            <v>UPPER FRAME TE18N/PCN       เก่า</v>
          </cell>
          <cell r="F364" t="str">
            <v>W-51</v>
          </cell>
          <cell r="G364" t="str">
            <v>PCS'.</v>
          </cell>
          <cell r="H364" t="str">
            <v>-</v>
          </cell>
          <cell r="I364">
            <v>65</v>
          </cell>
          <cell r="J364">
            <v>2</v>
          </cell>
          <cell r="K364">
            <v>55.384615384615387</v>
          </cell>
          <cell r="L364" t="str">
            <v>CLAP</v>
          </cell>
          <cell r="M364" t="str">
            <v>A</v>
          </cell>
          <cell r="N364">
            <v>208</v>
          </cell>
          <cell r="O364">
            <v>20</v>
          </cell>
          <cell r="P364">
            <v>7</v>
          </cell>
        </row>
        <row r="365">
          <cell r="A365" t="str">
            <v>RE00H6161-W9</v>
          </cell>
          <cell r="B365" t="str">
            <v>MAT-RC</v>
          </cell>
          <cell r="D365" t="str">
            <v>UPPER FRAME TE-18</v>
          </cell>
          <cell r="E365" t="str">
            <v>UPPER FRAME TE18N/PCN       เก่า</v>
          </cell>
          <cell r="F365" t="str">
            <v>W-51</v>
          </cell>
          <cell r="G365" t="str">
            <v>PCS'.</v>
          </cell>
          <cell r="H365" t="str">
            <v>-</v>
          </cell>
          <cell r="I365">
            <v>65</v>
          </cell>
          <cell r="J365">
            <v>2</v>
          </cell>
          <cell r="K365">
            <v>55.384615384615387</v>
          </cell>
          <cell r="L365" t="str">
            <v>KB270</v>
          </cell>
          <cell r="M365" t="str">
            <v>A</v>
          </cell>
          <cell r="N365">
            <v>199</v>
          </cell>
          <cell r="O365">
            <v>19</v>
          </cell>
          <cell r="P365">
            <v>7</v>
          </cell>
        </row>
        <row r="366">
          <cell r="A366" t="str">
            <v>AE-119210</v>
          </cell>
          <cell r="B366" t="str">
            <v>MAT-RF</v>
          </cell>
          <cell r="D366" t="str">
            <v>BASE HANDLE</v>
          </cell>
          <cell r="E366" t="str">
            <v>BASE HANDLE</v>
          </cell>
          <cell r="F366" t="str">
            <v>PS</v>
          </cell>
          <cell r="G366" t="str">
            <v>PCS'.</v>
          </cell>
          <cell r="H366" t="str">
            <v>M</v>
          </cell>
          <cell r="I366">
            <v>60</v>
          </cell>
          <cell r="J366">
            <v>1</v>
          </cell>
          <cell r="K366">
            <v>60</v>
          </cell>
          <cell r="L366" t="str">
            <v>EA314</v>
          </cell>
          <cell r="M366" t="str">
            <v>C</v>
          </cell>
          <cell r="N366">
            <v>54</v>
          </cell>
          <cell r="O366">
            <v>7</v>
          </cell>
          <cell r="P366">
            <v>3</v>
          </cell>
        </row>
        <row r="367">
          <cell r="A367" t="str">
            <v>AE-119190</v>
          </cell>
          <cell r="B367" t="str">
            <v>MAT-RF</v>
          </cell>
          <cell r="D367" t="str">
            <v>BASE HANDLE</v>
          </cell>
          <cell r="E367" t="str">
            <v>BASE HANDLE</v>
          </cell>
          <cell r="F367" t="str">
            <v>PG</v>
          </cell>
          <cell r="G367" t="str">
            <v>PCS'.</v>
          </cell>
          <cell r="H367" t="str">
            <v>M</v>
          </cell>
          <cell r="I367">
            <v>60</v>
          </cell>
          <cell r="J367">
            <v>1</v>
          </cell>
          <cell r="K367">
            <v>60</v>
          </cell>
          <cell r="L367" t="str">
            <v>EA314</v>
          </cell>
          <cell r="M367" t="str">
            <v>C</v>
          </cell>
          <cell r="N367">
            <v>54</v>
          </cell>
          <cell r="O367">
            <v>7</v>
          </cell>
          <cell r="P367">
            <v>3</v>
          </cell>
        </row>
        <row r="368">
          <cell r="A368" t="str">
            <v>AG-129320</v>
          </cell>
          <cell r="B368" t="str">
            <v>MAT-RF</v>
          </cell>
          <cell r="D368" t="str">
            <v>BRACKET FAN MOTOR F 2  DOOR</v>
          </cell>
          <cell r="E368" t="str">
            <v>BRACKET FAN MOTOR 2 DOOR</v>
          </cell>
          <cell r="F368" t="str">
            <v>NAT</v>
          </cell>
          <cell r="G368" t="str">
            <v>PCS'.</v>
          </cell>
          <cell r="H368" t="str">
            <v>-</v>
          </cell>
          <cell r="I368">
            <v>50</v>
          </cell>
          <cell r="J368">
            <v>1</v>
          </cell>
          <cell r="K368">
            <v>72</v>
          </cell>
          <cell r="L368" t="str">
            <v>PP.841J</v>
          </cell>
          <cell r="M368" t="str">
            <v>A</v>
          </cell>
          <cell r="N368">
            <v>32</v>
          </cell>
          <cell r="O368">
            <v>11</v>
          </cell>
          <cell r="P368">
            <v>1</v>
          </cell>
        </row>
        <row r="369">
          <cell r="A369" t="str">
            <v>AG-117211</v>
          </cell>
          <cell r="B369" t="str">
            <v>MAT-RF</v>
          </cell>
          <cell r="C369">
            <v>13800</v>
          </cell>
          <cell r="D369" t="str">
            <v xml:space="preserve">BRACKET FAN MOTOR F </v>
          </cell>
          <cell r="E369" t="str">
            <v>BRACKET FAN MOTOR F</v>
          </cell>
          <cell r="F369" t="str">
            <v>NAT</v>
          </cell>
          <cell r="G369" t="str">
            <v>PCS'.</v>
          </cell>
          <cell r="H369" t="str">
            <v>-</v>
          </cell>
          <cell r="I369">
            <v>50</v>
          </cell>
          <cell r="J369">
            <v>1</v>
          </cell>
          <cell r="K369">
            <v>72</v>
          </cell>
          <cell r="L369" t="str">
            <v>PP.841J</v>
          </cell>
          <cell r="M369" t="str">
            <v>A</v>
          </cell>
          <cell r="N369">
            <v>29.4</v>
          </cell>
          <cell r="O369">
            <v>1.2</v>
          </cell>
          <cell r="P369">
            <v>1</v>
          </cell>
        </row>
        <row r="370">
          <cell r="A370" t="str">
            <v>AD-300543</v>
          </cell>
          <cell r="B370" t="str">
            <v>MAT-RF</v>
          </cell>
          <cell r="C370">
            <v>500</v>
          </cell>
          <cell r="D370" t="str">
            <v>BASE CONTROL DOOR</v>
          </cell>
          <cell r="E370" t="str">
            <v>BASE CONTROL DOOR</v>
          </cell>
          <cell r="F370" t="str">
            <v>NAT</v>
          </cell>
          <cell r="G370" t="str">
            <v>PCS'.</v>
          </cell>
          <cell r="H370" t="str">
            <v>-</v>
          </cell>
          <cell r="I370">
            <v>50</v>
          </cell>
          <cell r="J370">
            <v>1</v>
          </cell>
          <cell r="K370">
            <v>72</v>
          </cell>
          <cell r="L370" t="str">
            <v>AP 102</v>
          </cell>
          <cell r="M370" t="str">
            <v>A</v>
          </cell>
          <cell r="N370">
            <v>18.600000000000001</v>
          </cell>
          <cell r="O370">
            <v>3.9</v>
          </cell>
          <cell r="P370">
            <v>1</v>
          </cell>
        </row>
        <row r="371">
          <cell r="A371" t="str">
            <v>AD-247904-1</v>
          </cell>
          <cell r="B371" t="str">
            <v>MAT-RF</v>
          </cell>
          <cell r="D371" t="str">
            <v>ESCUTCHEON FCB</v>
          </cell>
          <cell r="E371" t="str">
            <v>ESCUTCHEON FCB'</v>
          </cell>
          <cell r="F371" t="str">
            <v>NAT</v>
          </cell>
          <cell r="G371" t="str">
            <v>PCS'.</v>
          </cell>
          <cell r="H371" t="str">
            <v>-</v>
          </cell>
          <cell r="I371">
            <v>35</v>
          </cell>
          <cell r="J371">
            <v>1</v>
          </cell>
          <cell r="K371">
            <v>102.85714285714286</v>
          </cell>
          <cell r="L371" t="str">
            <v>AS</v>
          </cell>
          <cell r="M371" t="str">
            <v>C</v>
          </cell>
          <cell r="N371">
            <v>19</v>
          </cell>
          <cell r="O371">
            <v>10</v>
          </cell>
          <cell r="P371">
            <v>4</v>
          </cell>
        </row>
        <row r="372">
          <cell r="A372" t="str">
            <v>AD-252613-1</v>
          </cell>
          <cell r="B372" t="str">
            <v>MAT-RF</v>
          </cell>
          <cell r="D372" t="str">
            <v>ESCUTCHEON FCB</v>
          </cell>
          <cell r="E372" t="str">
            <v>ESCUTCHEON FCB' (B173F)</v>
          </cell>
          <cell r="F372" t="str">
            <v>NAT</v>
          </cell>
          <cell r="G372" t="str">
            <v>PCS'.</v>
          </cell>
          <cell r="H372" t="str">
            <v>-</v>
          </cell>
          <cell r="I372">
            <v>35</v>
          </cell>
          <cell r="J372">
            <v>1</v>
          </cell>
          <cell r="K372">
            <v>102.85714285714286</v>
          </cell>
          <cell r="L372" t="str">
            <v>AS</v>
          </cell>
          <cell r="M372" t="str">
            <v>C</v>
          </cell>
          <cell r="N372">
            <v>19</v>
          </cell>
          <cell r="O372">
            <v>10</v>
          </cell>
          <cell r="P372">
            <v>4</v>
          </cell>
        </row>
        <row r="373">
          <cell r="A373" t="str">
            <v>AE-125053</v>
          </cell>
          <cell r="B373" t="str">
            <v>MAT-RF</v>
          </cell>
          <cell r="D373" t="str">
            <v>ESCUTCHEON HANDLE (A183Z)</v>
          </cell>
          <cell r="E373" t="str">
            <v>ESCUTCHEON HANDLE (A183Z)</v>
          </cell>
          <cell r="F373" t="str">
            <v>NAT</v>
          </cell>
          <cell r="G373" t="str">
            <v>PCS'.</v>
          </cell>
          <cell r="H373" t="str">
            <v>-</v>
          </cell>
          <cell r="I373">
            <v>23</v>
          </cell>
          <cell r="J373">
            <v>1</v>
          </cell>
          <cell r="K373">
            <v>156.52173913043478</v>
          </cell>
          <cell r="L373" t="str">
            <v>AS</v>
          </cell>
          <cell r="M373" t="str">
            <v>C</v>
          </cell>
          <cell r="N373">
            <v>14</v>
          </cell>
          <cell r="O373">
            <v>4.2</v>
          </cell>
          <cell r="P373">
            <v>4</v>
          </cell>
        </row>
        <row r="374">
          <cell r="A374" t="str">
            <v>AE-127360</v>
          </cell>
          <cell r="B374" t="str">
            <v>MAT-RF</v>
          </cell>
          <cell r="D374" t="str">
            <v>ESCUTCHEON HANDLE (A183Z)</v>
          </cell>
          <cell r="E374" t="str">
            <v>ESCUTCHEON HANDLE (A183Z)</v>
          </cell>
          <cell r="F374" t="str">
            <v>NAT</v>
          </cell>
          <cell r="G374" t="str">
            <v>PCS'.</v>
          </cell>
          <cell r="H374" t="str">
            <v>-</v>
          </cell>
          <cell r="I374">
            <v>23</v>
          </cell>
          <cell r="J374">
            <v>1</v>
          </cell>
          <cell r="K374">
            <v>156.52173913043478</v>
          </cell>
          <cell r="L374" t="str">
            <v>AS</v>
          </cell>
          <cell r="M374" t="str">
            <v>C</v>
          </cell>
          <cell r="N374">
            <v>14</v>
          </cell>
          <cell r="O374">
            <v>4.2</v>
          </cell>
          <cell r="P374">
            <v>4</v>
          </cell>
        </row>
        <row r="375">
          <cell r="A375" t="str">
            <v>AE-118560</v>
          </cell>
          <cell r="B375" t="str">
            <v>MAT-RF</v>
          </cell>
          <cell r="D375" t="str">
            <v>ESCUTCHEON HANDLE 1 DOOR</v>
          </cell>
          <cell r="E375" t="str">
            <v>ESCUTCHEON HANDLE 1 DOOR '</v>
          </cell>
          <cell r="F375" t="str">
            <v>NAT</v>
          </cell>
          <cell r="G375" t="str">
            <v>PCS'.</v>
          </cell>
          <cell r="H375" t="str">
            <v>-</v>
          </cell>
          <cell r="I375">
            <v>36</v>
          </cell>
          <cell r="J375">
            <v>1</v>
          </cell>
          <cell r="K375">
            <v>100</v>
          </cell>
          <cell r="L375" t="str">
            <v>EA314</v>
          </cell>
          <cell r="M375" t="str">
            <v>C</v>
          </cell>
          <cell r="N375">
            <v>14</v>
          </cell>
          <cell r="O375">
            <v>4</v>
          </cell>
          <cell r="P375">
            <v>4</v>
          </cell>
        </row>
        <row r="376">
          <cell r="A376" t="str">
            <v>AD-275174</v>
          </cell>
          <cell r="B376" t="str">
            <v>MAT-RF</v>
          </cell>
          <cell r="D376" t="str">
            <v>ESCUTCHEON HANDLE 2 DOOR</v>
          </cell>
          <cell r="E376" t="str">
            <v>ESCUTCHEON HANDLE 2 DOOR '</v>
          </cell>
          <cell r="F376" t="str">
            <v>NAT</v>
          </cell>
          <cell r="G376" t="str">
            <v>PCS'.</v>
          </cell>
          <cell r="H376" t="str">
            <v>-</v>
          </cell>
          <cell r="I376">
            <v>36</v>
          </cell>
          <cell r="J376">
            <v>1</v>
          </cell>
          <cell r="K376">
            <v>100</v>
          </cell>
          <cell r="L376" t="str">
            <v>AS</v>
          </cell>
          <cell r="M376" t="str">
            <v>C</v>
          </cell>
          <cell r="N376">
            <v>24</v>
          </cell>
          <cell r="O376">
            <v>5</v>
          </cell>
          <cell r="P376">
            <v>4</v>
          </cell>
        </row>
        <row r="377">
          <cell r="A377" t="str">
            <v>AD-275184</v>
          </cell>
          <cell r="B377" t="str">
            <v>MAT-RF</v>
          </cell>
          <cell r="D377" t="str">
            <v>ESCUTCHEON HANDLE 2 DOOR</v>
          </cell>
          <cell r="E377" t="str">
            <v>ESCUTCHEON HANDLE 2 DOOR '</v>
          </cell>
          <cell r="F377" t="str">
            <v>NAT</v>
          </cell>
          <cell r="G377" t="str">
            <v>PCS'.</v>
          </cell>
          <cell r="H377" t="str">
            <v>-</v>
          </cell>
          <cell r="I377">
            <v>36</v>
          </cell>
          <cell r="J377">
            <v>1</v>
          </cell>
          <cell r="K377">
            <v>100</v>
          </cell>
          <cell r="L377" t="str">
            <v>AS</v>
          </cell>
          <cell r="M377" t="str">
            <v>C</v>
          </cell>
          <cell r="N377">
            <v>24</v>
          </cell>
          <cell r="O377">
            <v>5</v>
          </cell>
          <cell r="P377">
            <v>4</v>
          </cell>
        </row>
        <row r="378">
          <cell r="A378" t="str">
            <v>AE-128732</v>
          </cell>
          <cell r="B378" t="str">
            <v>MAT-RF</v>
          </cell>
          <cell r="D378" t="str">
            <v>ESCUTCHEON HANDLE 2005 '(CAV.2)</v>
          </cell>
          <cell r="E378" t="str">
            <v>ESCUTCHEON HANDLE 2005 '</v>
          </cell>
          <cell r="F378" t="str">
            <v>NAT</v>
          </cell>
          <cell r="G378" t="str">
            <v>PCS'.</v>
          </cell>
          <cell r="H378" t="str">
            <v>-</v>
          </cell>
          <cell r="I378">
            <v>36</v>
          </cell>
          <cell r="J378">
            <v>1</v>
          </cell>
          <cell r="K378">
            <v>100</v>
          </cell>
          <cell r="L378" t="str">
            <v>AS</v>
          </cell>
          <cell r="M378" t="str">
            <v>C</v>
          </cell>
          <cell r="N378">
            <v>27</v>
          </cell>
          <cell r="O378">
            <v>7</v>
          </cell>
          <cell r="P378">
            <v>4</v>
          </cell>
        </row>
        <row r="379">
          <cell r="A379" t="str">
            <v>AE-128742</v>
          </cell>
          <cell r="B379" t="str">
            <v>MAT-RF</v>
          </cell>
          <cell r="D379" t="str">
            <v>ESCUTCHEON HANDLE 2005 '(CAV.2)</v>
          </cell>
          <cell r="E379" t="str">
            <v>ESCUTCHEON HANDLE 2005 '</v>
          </cell>
          <cell r="F379" t="str">
            <v>NAT</v>
          </cell>
          <cell r="G379" t="str">
            <v>PCS'.</v>
          </cell>
          <cell r="H379" t="str">
            <v>-</v>
          </cell>
          <cell r="I379">
            <v>36</v>
          </cell>
          <cell r="J379">
            <v>1</v>
          </cell>
          <cell r="K379">
            <v>100</v>
          </cell>
          <cell r="L379" t="str">
            <v>AS</v>
          </cell>
          <cell r="M379" t="str">
            <v>C</v>
          </cell>
          <cell r="N379">
            <v>27</v>
          </cell>
          <cell r="O379">
            <v>7</v>
          </cell>
          <cell r="P379">
            <v>4</v>
          </cell>
        </row>
        <row r="380">
          <cell r="A380" t="str">
            <v>AD-265283</v>
          </cell>
          <cell r="B380" t="str">
            <v>MAT-RF</v>
          </cell>
          <cell r="D380" t="str">
            <v>ESCUTCHEON WATER DISPENSER 2005 ' (CAV.2)</v>
          </cell>
          <cell r="E380" t="str">
            <v>ESCUTCHEON WATER DISPENSER 2005 '</v>
          </cell>
          <cell r="F380" t="str">
            <v>NAT</v>
          </cell>
          <cell r="G380" t="str">
            <v>PCS'.</v>
          </cell>
          <cell r="H380" t="str">
            <v>-</v>
          </cell>
          <cell r="I380">
            <v>25</v>
          </cell>
          <cell r="J380">
            <v>1</v>
          </cell>
          <cell r="K380">
            <v>144</v>
          </cell>
          <cell r="L380" t="str">
            <v>AS</v>
          </cell>
          <cell r="M380" t="str">
            <v>C</v>
          </cell>
          <cell r="N380">
            <v>9.5</v>
          </cell>
          <cell r="O380">
            <v>0.8</v>
          </cell>
          <cell r="P380">
            <v>1.5</v>
          </cell>
        </row>
        <row r="381">
          <cell r="A381" t="str">
            <v>AD-290890</v>
          </cell>
          <cell r="B381" t="str">
            <v>MAT-RF</v>
          </cell>
          <cell r="C381">
            <v>8400</v>
          </cell>
          <cell r="D381" t="str">
            <v>ESCUTCHEON WATER DISPENSER 2005 ' (CAV.2)</v>
          </cell>
          <cell r="E381" t="str">
            <v>ESCUTCHEON WATER DISPENSER 2005 '</v>
          </cell>
          <cell r="F381" t="str">
            <v>NAT</v>
          </cell>
          <cell r="G381" t="str">
            <v>PCS'.</v>
          </cell>
          <cell r="H381" t="str">
            <v>-</v>
          </cell>
          <cell r="I381">
            <v>25</v>
          </cell>
          <cell r="J381">
            <v>1</v>
          </cell>
          <cell r="K381">
            <v>144</v>
          </cell>
          <cell r="L381" t="str">
            <v>AS</v>
          </cell>
          <cell r="M381" t="str">
            <v>C</v>
          </cell>
          <cell r="N381">
            <v>9.5</v>
          </cell>
          <cell r="O381">
            <v>0.8</v>
          </cell>
          <cell r="P381">
            <v>1.5</v>
          </cell>
        </row>
        <row r="382">
          <cell r="A382" t="str">
            <v>AD-290962</v>
          </cell>
          <cell r="B382" t="str">
            <v>MAT-RF</v>
          </cell>
          <cell r="C382">
            <v>3780</v>
          </cell>
          <cell r="D382" t="str">
            <v>ESCUTCHEON HANDLE 1 DOOR 2006(CAV.2)</v>
          </cell>
          <cell r="E382" t="str">
            <v>ESCUTCHEON HANDLE 1 DOOR '2006</v>
          </cell>
          <cell r="F382" t="str">
            <v>NAT</v>
          </cell>
          <cell r="G382" t="str">
            <v>PCS'.</v>
          </cell>
          <cell r="H382" t="str">
            <v>-</v>
          </cell>
          <cell r="I382">
            <v>22.5</v>
          </cell>
          <cell r="J382">
            <v>1</v>
          </cell>
          <cell r="K382">
            <v>160</v>
          </cell>
          <cell r="L382" t="str">
            <v>AS</v>
          </cell>
          <cell r="M382" t="str">
            <v>C</v>
          </cell>
          <cell r="N382">
            <v>27</v>
          </cell>
          <cell r="O382">
            <v>7</v>
          </cell>
          <cell r="P382">
            <v>3</v>
          </cell>
        </row>
        <row r="383">
          <cell r="A383" t="str">
            <v>AD-290972</v>
          </cell>
          <cell r="B383" t="str">
            <v>MAT-RF</v>
          </cell>
          <cell r="D383" t="str">
            <v>ESCUTCHEON HANDLE 1 DOOR 2006(CAV.2)</v>
          </cell>
          <cell r="E383" t="str">
            <v>ESCUTCHEON HANDLE 1 DOOR '2006</v>
          </cell>
          <cell r="F383" t="str">
            <v>NAT</v>
          </cell>
          <cell r="G383" t="str">
            <v>PCS'.</v>
          </cell>
          <cell r="H383" t="str">
            <v>-</v>
          </cell>
          <cell r="I383">
            <v>22.5</v>
          </cell>
          <cell r="J383">
            <v>1</v>
          </cell>
          <cell r="K383">
            <v>160</v>
          </cell>
          <cell r="L383" t="str">
            <v>AS</v>
          </cell>
          <cell r="M383" t="str">
            <v>C</v>
          </cell>
          <cell r="N383">
            <v>27</v>
          </cell>
          <cell r="O383">
            <v>7</v>
          </cell>
          <cell r="P383">
            <v>3</v>
          </cell>
        </row>
        <row r="384">
          <cell r="A384" t="str">
            <v>AD-290982</v>
          </cell>
          <cell r="B384" t="str">
            <v>MAT-RF</v>
          </cell>
          <cell r="D384" t="str">
            <v>ESCUTCHEON HANDLE 1 DOOR 2006(CAV.2)</v>
          </cell>
          <cell r="E384" t="str">
            <v>ESCUTCHEON HANDLE 1 DOOR '2006</v>
          </cell>
          <cell r="F384" t="str">
            <v>NAT</v>
          </cell>
          <cell r="G384" t="str">
            <v>PCS'.</v>
          </cell>
          <cell r="H384" t="str">
            <v>-</v>
          </cell>
          <cell r="I384">
            <v>22.5</v>
          </cell>
          <cell r="J384">
            <v>1</v>
          </cell>
          <cell r="K384">
            <v>160</v>
          </cell>
          <cell r="L384" t="str">
            <v>AS</v>
          </cell>
          <cell r="M384" t="str">
            <v>C</v>
          </cell>
          <cell r="N384">
            <v>27</v>
          </cell>
          <cell r="O384">
            <v>7</v>
          </cell>
          <cell r="P384">
            <v>3</v>
          </cell>
        </row>
        <row r="385">
          <cell r="A385" t="str">
            <v>AD-292092</v>
          </cell>
          <cell r="B385" t="str">
            <v>MAT-RF</v>
          </cell>
          <cell r="D385" t="str">
            <v>ESCUTCHEON HANDLE 1 DOOR 2006(CAV.2)</v>
          </cell>
          <cell r="E385" t="str">
            <v>ESCUTCHEON HANDLE 1 DOOR '2006</v>
          </cell>
          <cell r="F385" t="str">
            <v>NAT</v>
          </cell>
          <cell r="G385" t="str">
            <v>PCS'.</v>
          </cell>
          <cell r="H385" t="str">
            <v>-</v>
          </cell>
          <cell r="I385">
            <v>22.5</v>
          </cell>
          <cell r="J385">
            <v>1</v>
          </cell>
          <cell r="K385">
            <v>160</v>
          </cell>
          <cell r="L385" t="str">
            <v>AS</v>
          </cell>
          <cell r="M385" t="str">
            <v>C</v>
          </cell>
          <cell r="N385">
            <v>27</v>
          </cell>
          <cell r="O385">
            <v>7</v>
          </cell>
          <cell r="P385">
            <v>3</v>
          </cell>
        </row>
        <row r="386">
          <cell r="A386" t="str">
            <v>AD-300680</v>
          </cell>
          <cell r="B386" t="str">
            <v>MAT-RF</v>
          </cell>
          <cell r="C386">
            <v>15660</v>
          </cell>
          <cell r="D386" t="str">
            <v>ESCUTCHEON HANDLE 1 DOOR 2006(CAV.2)</v>
          </cell>
          <cell r="E386" t="str">
            <v>ESCUTCHEON HANDLE 1 DOOR '2006</v>
          </cell>
          <cell r="F386" t="str">
            <v>NAT</v>
          </cell>
          <cell r="G386" t="str">
            <v>PCS'.</v>
          </cell>
          <cell r="H386" t="str">
            <v>-</v>
          </cell>
          <cell r="I386">
            <v>22.5</v>
          </cell>
          <cell r="J386">
            <v>1</v>
          </cell>
          <cell r="K386">
            <v>160</v>
          </cell>
          <cell r="L386" t="str">
            <v>AS</v>
          </cell>
          <cell r="M386" t="str">
            <v>C</v>
          </cell>
          <cell r="N386">
            <v>27</v>
          </cell>
          <cell r="O386">
            <v>7</v>
          </cell>
          <cell r="P386">
            <v>3</v>
          </cell>
        </row>
        <row r="387">
          <cell r="A387" t="str">
            <v>AD-291002</v>
          </cell>
          <cell r="B387" t="str">
            <v>MAT-RF</v>
          </cell>
          <cell r="C387">
            <v>7500</v>
          </cell>
          <cell r="D387" t="str">
            <v>ESCUTCHEON HANDLE 2 DOOR 2006</v>
          </cell>
          <cell r="E387" t="str">
            <v>ESCUTCHEON HANDLE 2 DOOR '2006</v>
          </cell>
          <cell r="F387" t="str">
            <v>NAT</v>
          </cell>
          <cell r="G387" t="str">
            <v>PCS'.</v>
          </cell>
          <cell r="H387" t="str">
            <v>-</v>
          </cell>
          <cell r="I387">
            <v>36</v>
          </cell>
          <cell r="J387">
            <v>1</v>
          </cell>
          <cell r="K387">
            <v>100</v>
          </cell>
          <cell r="L387" t="str">
            <v>AS</v>
          </cell>
          <cell r="M387" t="str">
            <v>C</v>
          </cell>
          <cell r="N387">
            <v>25</v>
          </cell>
          <cell r="O387">
            <v>5</v>
          </cell>
          <cell r="P387">
            <v>3</v>
          </cell>
        </row>
        <row r="388">
          <cell r="A388" t="str">
            <v>AD-291012</v>
          </cell>
          <cell r="B388" t="str">
            <v>MAT-RF</v>
          </cell>
          <cell r="C388">
            <v>1500</v>
          </cell>
          <cell r="D388" t="str">
            <v>ESCUTCHEON HANDLE 2 DOOR 2006</v>
          </cell>
          <cell r="E388" t="str">
            <v>ESCUTCHEON HANDLE 2 DOOR '2006</v>
          </cell>
          <cell r="F388" t="str">
            <v>NAT</v>
          </cell>
          <cell r="G388" t="str">
            <v>PCS'.</v>
          </cell>
          <cell r="H388" t="str">
            <v>-</v>
          </cell>
          <cell r="I388">
            <v>36</v>
          </cell>
          <cell r="J388">
            <v>1</v>
          </cell>
          <cell r="K388">
            <v>100</v>
          </cell>
          <cell r="L388" t="str">
            <v>AS</v>
          </cell>
          <cell r="M388" t="str">
            <v>C</v>
          </cell>
          <cell r="N388">
            <v>25</v>
          </cell>
          <cell r="O388">
            <v>5</v>
          </cell>
          <cell r="P388">
            <v>3</v>
          </cell>
        </row>
        <row r="389">
          <cell r="A389" t="str">
            <v>AD-291022</v>
          </cell>
          <cell r="B389" t="str">
            <v>MAT-RF</v>
          </cell>
          <cell r="C389">
            <v>100</v>
          </cell>
          <cell r="D389" t="str">
            <v>ESCUTCHEON HANDLE 2 DOOR 2006</v>
          </cell>
          <cell r="E389" t="str">
            <v>ESCUTCHEON HANDLE 2 DOOR '2006</v>
          </cell>
          <cell r="F389" t="str">
            <v>NAT</v>
          </cell>
          <cell r="G389" t="str">
            <v>PCS'.</v>
          </cell>
          <cell r="H389" t="str">
            <v>-</v>
          </cell>
          <cell r="I389">
            <v>36</v>
          </cell>
          <cell r="J389">
            <v>1</v>
          </cell>
          <cell r="K389">
            <v>100</v>
          </cell>
          <cell r="L389" t="str">
            <v>AS</v>
          </cell>
          <cell r="M389" t="str">
            <v>C</v>
          </cell>
          <cell r="N389">
            <v>25</v>
          </cell>
          <cell r="O389">
            <v>5</v>
          </cell>
          <cell r="P389">
            <v>3</v>
          </cell>
        </row>
        <row r="390">
          <cell r="A390" t="str">
            <v>AH-229872</v>
          </cell>
          <cell r="B390" t="str">
            <v>MAT-RF</v>
          </cell>
          <cell r="C390">
            <v>2500</v>
          </cell>
          <cell r="D390" t="str">
            <v>ESCUTCHEON TWIN BIO (CAV.2)</v>
          </cell>
          <cell r="E390" t="str">
            <v>ESCUTCHEON TWIN BIO</v>
          </cell>
          <cell r="F390" t="str">
            <v>NAT</v>
          </cell>
          <cell r="G390" t="str">
            <v>PCS'.</v>
          </cell>
          <cell r="H390" t="str">
            <v>-</v>
          </cell>
          <cell r="I390">
            <v>25</v>
          </cell>
          <cell r="J390">
            <v>1</v>
          </cell>
          <cell r="K390">
            <v>144</v>
          </cell>
          <cell r="L390" t="str">
            <v>AS</v>
          </cell>
          <cell r="M390" t="str">
            <v>C</v>
          </cell>
          <cell r="N390">
            <v>25.5</v>
          </cell>
          <cell r="O390">
            <v>1.9</v>
          </cell>
          <cell r="P390">
            <v>2</v>
          </cell>
        </row>
        <row r="391">
          <cell r="A391" t="str">
            <v>AH-223694</v>
          </cell>
          <cell r="B391" t="str">
            <v>MAT-RF</v>
          </cell>
          <cell r="D391" t="str">
            <v>PLATE DUCT PC (B30M1)</v>
          </cell>
          <cell r="E391" t="str">
            <v>PLATE DUCT PC (หน้าเรียบ)</v>
          </cell>
          <cell r="F391" t="str">
            <v>WH</v>
          </cell>
          <cell r="G391" t="str">
            <v>PCS'.</v>
          </cell>
          <cell r="H391" t="str">
            <v>-</v>
          </cell>
          <cell r="I391">
            <v>100</v>
          </cell>
          <cell r="J391">
            <v>3</v>
          </cell>
          <cell r="K391">
            <v>36</v>
          </cell>
          <cell r="L391" t="str">
            <v>NBW0345</v>
          </cell>
          <cell r="M391" t="str">
            <v>C</v>
          </cell>
          <cell r="N391">
            <v>568</v>
          </cell>
          <cell r="O391">
            <v>0</v>
          </cell>
          <cell r="P391">
            <v>25</v>
          </cell>
        </row>
        <row r="392">
          <cell r="A392" t="str">
            <v>AH-223026</v>
          </cell>
          <cell r="B392" t="str">
            <v>MAT-RF</v>
          </cell>
          <cell r="C392">
            <v>1500</v>
          </cell>
          <cell r="D392" t="str">
            <v>PLATE DUCT PC (B30M1)</v>
          </cell>
          <cell r="E392" t="str">
            <v>PLATE DUCT PC (หน้าร่อง)</v>
          </cell>
          <cell r="F392" t="str">
            <v>WH(H/K)</v>
          </cell>
          <cell r="G392" t="str">
            <v>PCS'.</v>
          </cell>
          <cell r="H392" t="str">
            <v>-</v>
          </cell>
          <cell r="I392">
            <v>100</v>
          </cell>
          <cell r="J392">
            <v>3</v>
          </cell>
          <cell r="K392">
            <v>36</v>
          </cell>
          <cell r="L392" t="str">
            <v>NBW0345</v>
          </cell>
          <cell r="M392" t="str">
            <v>C</v>
          </cell>
          <cell r="N392">
            <v>568</v>
          </cell>
          <cell r="O392">
            <v>0</v>
          </cell>
          <cell r="P392">
            <v>25</v>
          </cell>
        </row>
        <row r="393">
          <cell r="A393" t="str">
            <v>AH-229772</v>
          </cell>
          <cell r="B393" t="str">
            <v>MAT-RF</v>
          </cell>
          <cell r="D393" t="str">
            <v>PLATE DUCT PC (B30M1)</v>
          </cell>
          <cell r="E393" t="str">
            <v>PLATE DUCT PC (รูทะลุด้านบน)</v>
          </cell>
          <cell r="F393" t="str">
            <v>WH(H/K)</v>
          </cell>
          <cell r="G393" t="str">
            <v>PCS'.</v>
          </cell>
          <cell r="H393" t="str">
            <v>-</v>
          </cell>
          <cell r="I393">
            <v>100</v>
          </cell>
          <cell r="J393">
            <v>3</v>
          </cell>
          <cell r="K393">
            <v>36</v>
          </cell>
          <cell r="L393" t="str">
            <v>NBW0345</v>
          </cell>
          <cell r="M393" t="str">
            <v>C</v>
          </cell>
          <cell r="N393">
            <v>547</v>
          </cell>
          <cell r="O393">
            <v>0</v>
          </cell>
          <cell r="P393">
            <v>25</v>
          </cell>
        </row>
        <row r="394">
          <cell r="A394" t="str">
            <v>AH-210183</v>
          </cell>
          <cell r="B394" t="str">
            <v>MAT-RF</v>
          </cell>
          <cell r="C394">
            <v>10368</v>
          </cell>
          <cell r="D394" t="str">
            <v>TABLE 2 DOOR</v>
          </cell>
          <cell r="E394" t="str">
            <v>TABLE 2 DOOR</v>
          </cell>
          <cell r="F394" t="str">
            <v>SL</v>
          </cell>
          <cell r="G394" t="str">
            <v>PCS'.</v>
          </cell>
          <cell r="H394" t="str">
            <v>-</v>
          </cell>
          <cell r="I394">
            <v>90</v>
          </cell>
          <cell r="J394">
            <v>3</v>
          </cell>
          <cell r="K394">
            <v>40</v>
          </cell>
          <cell r="L394" t="str">
            <v>PP.T19069</v>
          </cell>
          <cell r="M394" t="str">
            <v>B</v>
          </cell>
          <cell r="N394">
            <v>962</v>
          </cell>
          <cell r="O394">
            <v>68</v>
          </cell>
          <cell r="P394">
            <v>15</v>
          </cell>
        </row>
        <row r="395">
          <cell r="A395" t="str">
            <v>AH-210193</v>
          </cell>
          <cell r="B395" t="str">
            <v>MAT-RF</v>
          </cell>
          <cell r="D395" t="str">
            <v>TABLE 2 DOOR</v>
          </cell>
          <cell r="E395" t="str">
            <v>TABLE 2 DOOR</v>
          </cell>
          <cell r="F395" t="str">
            <v>SB</v>
          </cell>
          <cell r="G395" t="str">
            <v>PCS'.</v>
          </cell>
          <cell r="H395" t="str">
            <v>-</v>
          </cell>
          <cell r="I395">
            <v>90</v>
          </cell>
          <cell r="J395">
            <v>3</v>
          </cell>
          <cell r="K395">
            <v>40</v>
          </cell>
          <cell r="L395" t="str">
            <v>PP.T19073</v>
          </cell>
          <cell r="M395" t="str">
            <v>B</v>
          </cell>
          <cell r="N395">
            <v>962</v>
          </cell>
          <cell r="O395">
            <v>68</v>
          </cell>
          <cell r="P395">
            <v>15</v>
          </cell>
        </row>
        <row r="396">
          <cell r="A396" t="str">
            <v>AH-211033</v>
          </cell>
          <cell r="B396" t="str">
            <v>MAT-RF</v>
          </cell>
          <cell r="D396" t="str">
            <v>TABLE 2 DOOR</v>
          </cell>
          <cell r="E396" t="str">
            <v>TABLE 2 DOOR</v>
          </cell>
          <cell r="F396" t="str">
            <v>SG</v>
          </cell>
          <cell r="G396" t="str">
            <v>PCS'.</v>
          </cell>
          <cell r="H396" t="str">
            <v>-</v>
          </cell>
          <cell r="I396">
            <v>90</v>
          </cell>
          <cell r="J396">
            <v>3</v>
          </cell>
          <cell r="K396">
            <v>40</v>
          </cell>
          <cell r="L396" t="str">
            <v>PP.T19071</v>
          </cell>
          <cell r="M396" t="str">
            <v>B</v>
          </cell>
          <cell r="N396">
            <v>962</v>
          </cell>
          <cell r="O396">
            <v>68</v>
          </cell>
          <cell r="P396">
            <v>15</v>
          </cell>
        </row>
        <row r="397">
          <cell r="A397" t="str">
            <v>AH-216911</v>
          </cell>
          <cell r="B397" t="str">
            <v>MAT-RF</v>
          </cell>
          <cell r="D397" t="str">
            <v>TABLE 2 DOOR</v>
          </cell>
          <cell r="E397" t="str">
            <v>TABLE 2 DOOR</v>
          </cell>
          <cell r="F397" t="str">
            <v>H</v>
          </cell>
          <cell r="G397" t="str">
            <v>PCS'.</v>
          </cell>
          <cell r="H397" t="str">
            <v>-</v>
          </cell>
          <cell r="I397">
            <v>90</v>
          </cell>
          <cell r="J397">
            <v>3</v>
          </cell>
          <cell r="K397">
            <v>40</v>
          </cell>
          <cell r="L397" t="str">
            <v>PP.T19207</v>
          </cell>
          <cell r="M397" t="str">
            <v>B</v>
          </cell>
          <cell r="N397">
            <v>962</v>
          </cell>
          <cell r="O397">
            <v>68</v>
          </cell>
          <cell r="P397">
            <v>15</v>
          </cell>
        </row>
        <row r="398">
          <cell r="A398" t="str">
            <v>AH-217371</v>
          </cell>
          <cell r="B398" t="str">
            <v>MAT-RF</v>
          </cell>
          <cell r="D398" t="str">
            <v>TABLE 2 DOOR</v>
          </cell>
          <cell r="E398" t="str">
            <v>TABLE 2 DOOR</v>
          </cell>
          <cell r="F398" t="str">
            <v>W</v>
          </cell>
          <cell r="G398" t="str">
            <v>PCS'.</v>
          </cell>
          <cell r="H398" t="str">
            <v>-</v>
          </cell>
          <cell r="I398">
            <v>90</v>
          </cell>
          <cell r="J398">
            <v>3</v>
          </cell>
          <cell r="K398">
            <v>40</v>
          </cell>
          <cell r="L398" t="str">
            <v>PP.T19210</v>
          </cell>
          <cell r="M398" t="str">
            <v>B</v>
          </cell>
          <cell r="N398">
            <v>962</v>
          </cell>
          <cell r="O398">
            <v>68</v>
          </cell>
          <cell r="P398">
            <v>15</v>
          </cell>
        </row>
        <row r="399">
          <cell r="A399" t="str">
            <v>AH-223541</v>
          </cell>
          <cell r="B399" t="str">
            <v>MAT-RF</v>
          </cell>
          <cell r="D399" t="str">
            <v>TABLE 2 DOOR</v>
          </cell>
          <cell r="E399" t="str">
            <v>TABLE 2 DOOR</v>
          </cell>
          <cell r="F399" t="str">
            <v>CN</v>
          </cell>
          <cell r="G399" t="str">
            <v>PCS'.</v>
          </cell>
          <cell r="H399" t="str">
            <v>-</v>
          </cell>
          <cell r="I399">
            <v>90</v>
          </cell>
          <cell r="J399">
            <v>3</v>
          </cell>
          <cell r="K399">
            <v>40</v>
          </cell>
          <cell r="L399" t="str">
            <v>PP.T20306</v>
          </cell>
          <cell r="M399" t="str">
            <v>B</v>
          </cell>
          <cell r="N399">
            <v>962</v>
          </cell>
          <cell r="O399">
            <v>68</v>
          </cell>
          <cell r="P399">
            <v>15</v>
          </cell>
        </row>
        <row r="400">
          <cell r="A400" t="str">
            <v>AD-291950</v>
          </cell>
          <cell r="B400" t="str">
            <v>EMORI</v>
          </cell>
          <cell r="D400" t="str">
            <v>ESCUTCHEON DOOR PC</v>
          </cell>
          <cell r="E400" t="str">
            <v>ESCUTCHEON DOOR PC '</v>
          </cell>
          <cell r="F400" t="str">
            <v>NAT</v>
          </cell>
          <cell r="G400" t="str">
            <v>PCS'.</v>
          </cell>
          <cell r="H400" t="str">
            <v>-</v>
          </cell>
          <cell r="I400">
            <v>44</v>
          </cell>
          <cell r="J400">
            <v>1</v>
          </cell>
          <cell r="K400">
            <v>81.818181818181813</v>
          </cell>
          <cell r="L400" t="str">
            <v>AS</v>
          </cell>
          <cell r="M400" t="str">
            <v>C</v>
          </cell>
          <cell r="N400">
            <v>21.5</v>
          </cell>
          <cell r="O400">
            <v>6</v>
          </cell>
          <cell r="P400">
            <v>2</v>
          </cell>
        </row>
        <row r="401">
          <cell r="A401" t="str">
            <v>AD-245121</v>
          </cell>
          <cell r="B401" t="str">
            <v>EMORI</v>
          </cell>
          <cell r="D401" t="str">
            <v>JEWELRY HANDLE PC</v>
          </cell>
          <cell r="E401" t="str">
            <v>JEWELRY HANDLE PC '</v>
          </cell>
          <cell r="F401" t="str">
            <v>NAT</v>
          </cell>
          <cell r="G401" t="str">
            <v>PCS'.</v>
          </cell>
          <cell r="H401" t="str">
            <v>-</v>
          </cell>
          <cell r="I401">
            <v>18</v>
          </cell>
          <cell r="J401">
            <v>1</v>
          </cell>
          <cell r="K401">
            <v>200</v>
          </cell>
          <cell r="L401" t="str">
            <v>AS</v>
          </cell>
          <cell r="M401" t="str">
            <v>C</v>
          </cell>
          <cell r="N401">
            <v>17</v>
          </cell>
          <cell r="O401">
            <v>11</v>
          </cell>
          <cell r="P401">
            <v>2</v>
          </cell>
        </row>
        <row r="402">
          <cell r="A402" t="str">
            <v>W0335-6UP00</v>
          </cell>
          <cell r="B402" t="str">
            <v>MAT-WM</v>
          </cell>
          <cell r="C402">
            <v>15000</v>
          </cell>
          <cell r="D402" t="str">
            <v>ADJUSTABLE LEG (CAV.2)</v>
          </cell>
          <cell r="E402" t="str">
            <v>ADJUSTABLE LEG</v>
          </cell>
          <cell r="F402" t="str">
            <v>BLK</v>
          </cell>
          <cell r="G402" t="str">
            <v>PCS'.</v>
          </cell>
          <cell r="H402" t="str">
            <v>M</v>
          </cell>
          <cell r="I402">
            <v>13.85</v>
          </cell>
          <cell r="J402">
            <v>1.5</v>
          </cell>
          <cell r="K402">
            <v>259.92779783393502</v>
          </cell>
          <cell r="L402" t="str">
            <v>PP.E7000T</v>
          </cell>
          <cell r="M402" t="str">
            <v>C</v>
          </cell>
          <cell r="N402">
            <v>21.5</v>
          </cell>
          <cell r="O402">
            <v>1.5</v>
          </cell>
          <cell r="P402">
            <v>3</v>
          </cell>
        </row>
        <row r="403">
          <cell r="A403" t="str">
            <v>W0335-7BK00</v>
          </cell>
          <cell r="B403" t="str">
            <v>MAT-WM</v>
          </cell>
          <cell r="D403" t="str">
            <v>ADJUSTABLE LEG (CAV.2)</v>
          </cell>
          <cell r="E403" t="str">
            <v>ADJUSTABLE LEG</v>
          </cell>
          <cell r="F403" t="str">
            <v>BLK</v>
          </cell>
          <cell r="G403" t="str">
            <v>PCS'.</v>
          </cell>
          <cell r="H403" t="str">
            <v>-</v>
          </cell>
          <cell r="I403">
            <v>13.85</v>
          </cell>
          <cell r="J403">
            <v>1.5</v>
          </cell>
          <cell r="K403">
            <v>259.92779783393502</v>
          </cell>
          <cell r="L403" t="str">
            <v>PP. + GF30%</v>
          </cell>
          <cell r="M403" t="str">
            <v>C</v>
          </cell>
          <cell r="N403">
            <v>21</v>
          </cell>
          <cell r="O403">
            <v>1.1000000000000001</v>
          </cell>
          <cell r="P403">
            <v>3</v>
          </cell>
        </row>
        <row r="404">
          <cell r="A404" t="str">
            <v>W2158-6ZV00</v>
          </cell>
          <cell r="B404" t="str">
            <v>MAT-WM</v>
          </cell>
          <cell r="D404" t="str">
            <v>BOTTOM COVER 6-7 KG</v>
          </cell>
          <cell r="E404" t="str">
            <v>BOTTOM COVER 6-7 KG</v>
          </cell>
          <cell r="F404" t="str">
            <v>BLK</v>
          </cell>
          <cell r="G404" t="str">
            <v>PCS'.</v>
          </cell>
          <cell r="H404" t="str">
            <v>-</v>
          </cell>
          <cell r="I404">
            <v>45</v>
          </cell>
          <cell r="J404">
            <v>2.5</v>
          </cell>
          <cell r="K404">
            <v>80</v>
          </cell>
          <cell r="L404" t="str">
            <v>PP. MB 100</v>
          </cell>
          <cell r="M404" t="str">
            <v>A</v>
          </cell>
          <cell r="N404">
            <v>289</v>
          </cell>
          <cell r="O404">
            <v>52</v>
          </cell>
          <cell r="P404">
            <v>7</v>
          </cell>
        </row>
        <row r="405">
          <cell r="A405" t="str">
            <v>W2158-6ZR00</v>
          </cell>
          <cell r="B405" t="str">
            <v>MAT-WM</v>
          </cell>
          <cell r="D405" t="str">
            <v>BOTTOM COVER 8-9 KG</v>
          </cell>
          <cell r="E405" t="str">
            <v>BOTTOM COVER 8-9 KG</v>
          </cell>
          <cell r="F405" t="str">
            <v>BLK</v>
          </cell>
          <cell r="G405" t="str">
            <v>PCS'.</v>
          </cell>
          <cell r="H405" t="str">
            <v>-</v>
          </cell>
          <cell r="I405">
            <v>81</v>
          </cell>
          <cell r="J405">
            <v>2.5</v>
          </cell>
          <cell r="K405">
            <v>44.444444444444443</v>
          </cell>
          <cell r="L405" t="str">
            <v>PP. MB 100</v>
          </cell>
          <cell r="M405" t="str">
            <v>A</v>
          </cell>
          <cell r="N405">
            <v>374.5</v>
          </cell>
          <cell r="O405">
            <v>20</v>
          </cell>
          <cell r="P405">
            <v>7</v>
          </cell>
        </row>
        <row r="406">
          <cell r="A406" t="str">
            <v>W0110-6UP00J</v>
          </cell>
          <cell r="B406" t="str">
            <v>MAT-WM</v>
          </cell>
          <cell r="C406">
            <v>4000</v>
          </cell>
          <cell r="D406" t="str">
            <v>GRIP (CAV.4)</v>
          </cell>
          <cell r="E406" t="str">
            <v>GRIP</v>
          </cell>
          <cell r="F406" t="str">
            <v>GRAY</v>
          </cell>
          <cell r="G406" t="str">
            <v>PCS'.</v>
          </cell>
          <cell r="H406" t="str">
            <v>M</v>
          </cell>
          <cell r="I406">
            <v>16</v>
          </cell>
          <cell r="J406">
            <v>1</v>
          </cell>
          <cell r="K406">
            <v>225</v>
          </cell>
          <cell r="L406" t="str">
            <v>PP.AZ564</v>
          </cell>
          <cell r="M406" t="str">
            <v>C</v>
          </cell>
          <cell r="N406">
            <v>12</v>
          </cell>
          <cell r="O406">
            <v>0.65</v>
          </cell>
          <cell r="P406">
            <v>1.5</v>
          </cell>
        </row>
        <row r="407">
          <cell r="A407" t="str">
            <v>W0110-6UP00J-E</v>
          </cell>
          <cell r="B407" t="str">
            <v>MAT-WM</v>
          </cell>
          <cell r="C407">
            <v>22000</v>
          </cell>
          <cell r="D407" t="str">
            <v>GRIP (CAV.4)</v>
          </cell>
          <cell r="E407" t="str">
            <v>GRIP</v>
          </cell>
          <cell r="F407" t="str">
            <v>GRAY</v>
          </cell>
          <cell r="G407" t="str">
            <v>PCS'.</v>
          </cell>
          <cell r="H407" t="str">
            <v>M</v>
          </cell>
          <cell r="I407">
            <v>16</v>
          </cell>
          <cell r="J407">
            <v>1</v>
          </cell>
          <cell r="K407">
            <v>225</v>
          </cell>
          <cell r="L407" t="str">
            <v>PP.AZ564(EXP)</v>
          </cell>
          <cell r="M407" t="str">
            <v>C</v>
          </cell>
          <cell r="N407">
            <v>12</v>
          </cell>
          <cell r="O407">
            <v>0.65</v>
          </cell>
          <cell r="P407">
            <v>1.5</v>
          </cell>
        </row>
        <row r="408">
          <cell r="A408" t="str">
            <v>W0110-6UP00D</v>
          </cell>
          <cell r="B408" t="str">
            <v>MAT-WM</v>
          </cell>
          <cell r="D408" t="str">
            <v>GRIP (CAV.4)</v>
          </cell>
          <cell r="E408" t="str">
            <v>GRIP</v>
          </cell>
          <cell r="F408" t="str">
            <v>WH</v>
          </cell>
          <cell r="G408" t="str">
            <v>PCS'.</v>
          </cell>
          <cell r="H408" t="str">
            <v>M</v>
          </cell>
          <cell r="I408">
            <v>16</v>
          </cell>
          <cell r="J408">
            <v>1</v>
          </cell>
          <cell r="K408">
            <v>225</v>
          </cell>
          <cell r="L408" t="str">
            <v>PP.AZ564</v>
          </cell>
          <cell r="M408" t="str">
            <v>C</v>
          </cell>
          <cell r="N408">
            <v>12</v>
          </cell>
          <cell r="O408">
            <v>0.65</v>
          </cell>
          <cell r="P408">
            <v>2</v>
          </cell>
        </row>
        <row r="409">
          <cell r="A409" t="str">
            <v>W0110-6UP00D-E</v>
          </cell>
          <cell r="B409" t="str">
            <v>MAT-WM</v>
          </cell>
          <cell r="C409">
            <v>500</v>
          </cell>
          <cell r="D409" t="str">
            <v>GRIP (CAV.4)</v>
          </cell>
          <cell r="E409" t="str">
            <v>GRIP</v>
          </cell>
          <cell r="F409" t="str">
            <v>WH</v>
          </cell>
          <cell r="G409" t="str">
            <v>PCS'.</v>
          </cell>
          <cell r="H409" t="str">
            <v>M</v>
          </cell>
          <cell r="I409">
            <v>16</v>
          </cell>
          <cell r="J409">
            <v>1</v>
          </cell>
          <cell r="K409">
            <v>225</v>
          </cell>
          <cell r="L409" t="str">
            <v>PP.AZ564(EXP)</v>
          </cell>
          <cell r="M409" t="str">
            <v>C</v>
          </cell>
          <cell r="N409">
            <v>12</v>
          </cell>
          <cell r="O409">
            <v>0.65</v>
          </cell>
          <cell r="P409">
            <v>2</v>
          </cell>
        </row>
        <row r="410">
          <cell r="A410" t="str">
            <v>PANEL A (M-A) GY(E)</v>
          </cell>
          <cell r="B410" t="str">
            <v>MAT-WM</v>
          </cell>
          <cell r="C410">
            <v>1550</v>
          </cell>
          <cell r="D410" t="str">
            <v>PANEL A (M-A)</v>
          </cell>
          <cell r="E410" t="str">
            <v>PANEL A (M-A) เล็ก</v>
          </cell>
          <cell r="F410" t="str">
            <v>GY</v>
          </cell>
          <cell r="G410" t="str">
            <v>PCS'.</v>
          </cell>
          <cell r="H410" t="str">
            <v>-</v>
          </cell>
          <cell r="I410">
            <v>65</v>
          </cell>
          <cell r="J410">
            <v>2.5</v>
          </cell>
          <cell r="K410">
            <v>55.384615384615387</v>
          </cell>
          <cell r="L410" t="str">
            <v>HI H7696 (E)</v>
          </cell>
          <cell r="M410" t="str">
            <v>C</v>
          </cell>
          <cell r="N410">
            <v>503</v>
          </cell>
          <cell r="O410">
            <v>36</v>
          </cell>
          <cell r="P410">
            <v>12</v>
          </cell>
        </row>
        <row r="411">
          <cell r="A411" t="str">
            <v>PANEL A (M-A) WH(E)</v>
          </cell>
          <cell r="B411" t="str">
            <v>MAT-WM</v>
          </cell>
          <cell r="C411">
            <v>5650</v>
          </cell>
          <cell r="D411" t="str">
            <v>PANEL A (M-A)</v>
          </cell>
          <cell r="E411" t="str">
            <v>PANEL A (M-A) เล็ก</v>
          </cell>
          <cell r="F411" t="str">
            <v>WH</v>
          </cell>
          <cell r="G411" t="str">
            <v>PCS'.</v>
          </cell>
          <cell r="H411" t="str">
            <v>-</v>
          </cell>
          <cell r="I411">
            <v>65</v>
          </cell>
          <cell r="J411">
            <v>2.5</v>
          </cell>
          <cell r="K411">
            <v>55.384615384615387</v>
          </cell>
          <cell r="L411" t="str">
            <v>HI H7661 (E)</v>
          </cell>
          <cell r="M411" t="str">
            <v>D</v>
          </cell>
          <cell r="N411">
            <v>503</v>
          </cell>
          <cell r="O411">
            <v>36</v>
          </cell>
          <cell r="P411">
            <v>12</v>
          </cell>
        </row>
        <row r="412">
          <cell r="A412" t="str">
            <v>PANEL A (M-A) WH</v>
          </cell>
          <cell r="B412" t="str">
            <v>MAT-WM</v>
          </cell>
          <cell r="D412" t="str">
            <v>PANEL A (M-A)</v>
          </cell>
          <cell r="E412" t="str">
            <v>PANEL A (M-A) เล็ก</v>
          </cell>
          <cell r="F412" t="str">
            <v>WH</v>
          </cell>
          <cell r="G412" t="str">
            <v>PCS'.</v>
          </cell>
          <cell r="H412" t="str">
            <v>-</v>
          </cell>
          <cell r="I412">
            <v>65</v>
          </cell>
          <cell r="J412">
            <v>2.5</v>
          </cell>
          <cell r="K412">
            <v>55.384615384615387</v>
          </cell>
          <cell r="L412" t="str">
            <v>HI H7661</v>
          </cell>
          <cell r="M412" t="str">
            <v>D</v>
          </cell>
          <cell r="N412">
            <v>503</v>
          </cell>
          <cell r="O412">
            <v>36</v>
          </cell>
          <cell r="P412">
            <v>12</v>
          </cell>
        </row>
        <row r="413">
          <cell r="A413" t="str">
            <v>PANEL A (M-A) GR</v>
          </cell>
          <cell r="B413" t="str">
            <v>MAT-WM</v>
          </cell>
          <cell r="C413">
            <v>270</v>
          </cell>
          <cell r="D413" t="str">
            <v>PANEL A (M-A)</v>
          </cell>
          <cell r="E413" t="str">
            <v>PANEL A (M-A) เล็ก</v>
          </cell>
          <cell r="F413" t="str">
            <v>GR</v>
          </cell>
          <cell r="G413" t="str">
            <v>PCS'.</v>
          </cell>
          <cell r="H413" t="str">
            <v>-</v>
          </cell>
          <cell r="I413">
            <v>65</v>
          </cell>
          <cell r="J413">
            <v>2.5</v>
          </cell>
          <cell r="K413">
            <v>55.384615384615387</v>
          </cell>
          <cell r="L413" t="str">
            <v>HI H7651</v>
          </cell>
          <cell r="M413" t="str">
            <v>C</v>
          </cell>
          <cell r="N413">
            <v>503</v>
          </cell>
          <cell r="O413">
            <v>36</v>
          </cell>
          <cell r="P413">
            <v>12</v>
          </cell>
        </row>
        <row r="414">
          <cell r="A414" t="str">
            <v>PANEL A (M-A) BL</v>
          </cell>
          <cell r="B414" t="str">
            <v>MAT-WM</v>
          </cell>
          <cell r="C414">
            <v>290</v>
          </cell>
          <cell r="D414" t="str">
            <v>PANEL A (M-A)</v>
          </cell>
          <cell r="E414" t="str">
            <v>PANEL A (M-A) เล็ก</v>
          </cell>
          <cell r="F414" t="str">
            <v>BL</v>
          </cell>
          <cell r="G414" t="str">
            <v>PCS'.</v>
          </cell>
          <cell r="H414" t="str">
            <v>-</v>
          </cell>
          <cell r="I414">
            <v>65</v>
          </cell>
          <cell r="J414">
            <v>2.5</v>
          </cell>
          <cell r="K414">
            <v>55.384615384615387</v>
          </cell>
          <cell r="L414" t="str">
            <v>HI H7679</v>
          </cell>
          <cell r="M414" t="str">
            <v>D</v>
          </cell>
          <cell r="N414">
            <v>503</v>
          </cell>
          <cell r="O414">
            <v>36</v>
          </cell>
          <cell r="P414">
            <v>12</v>
          </cell>
        </row>
        <row r="415">
          <cell r="A415" t="str">
            <v>PANEL A (M-D) WH</v>
          </cell>
          <cell r="B415" t="str">
            <v>MAT-WM</v>
          </cell>
          <cell r="C415">
            <v>2150</v>
          </cell>
          <cell r="D415" t="str">
            <v>PANEL A (M-D)</v>
          </cell>
          <cell r="E415" t="str">
            <v>PANEL A (M-D) NEW</v>
          </cell>
          <cell r="F415" t="str">
            <v>WH</v>
          </cell>
          <cell r="G415" t="str">
            <v>PCS'.</v>
          </cell>
          <cell r="H415" t="str">
            <v>-</v>
          </cell>
          <cell r="I415">
            <v>85</v>
          </cell>
          <cell r="J415">
            <v>2.5</v>
          </cell>
          <cell r="K415">
            <v>42.352941176470587</v>
          </cell>
          <cell r="L415" t="str">
            <v>HI H7661</v>
          </cell>
          <cell r="M415" t="str">
            <v>D</v>
          </cell>
          <cell r="N415">
            <v>810</v>
          </cell>
          <cell r="O415">
            <v>35</v>
          </cell>
          <cell r="P415">
            <v>12</v>
          </cell>
        </row>
        <row r="416">
          <cell r="A416" t="str">
            <v>PANEL A (M-D) GY</v>
          </cell>
          <cell r="B416" t="str">
            <v>MAT-WM</v>
          </cell>
          <cell r="D416" t="str">
            <v>PANEL A (M-D)</v>
          </cell>
          <cell r="E416" t="str">
            <v>PANEL A (M-D) NEW</v>
          </cell>
          <cell r="F416" t="str">
            <v>GY</v>
          </cell>
          <cell r="G416" t="str">
            <v>PCS'.</v>
          </cell>
          <cell r="H416" t="str">
            <v>-</v>
          </cell>
          <cell r="I416">
            <v>85</v>
          </cell>
          <cell r="J416">
            <v>2.5</v>
          </cell>
          <cell r="K416">
            <v>42.352941176470587</v>
          </cell>
          <cell r="L416" t="str">
            <v>HI H7696</v>
          </cell>
          <cell r="M416" t="str">
            <v>C</v>
          </cell>
          <cell r="N416">
            <v>810</v>
          </cell>
          <cell r="O416">
            <v>35</v>
          </cell>
          <cell r="P416">
            <v>12</v>
          </cell>
        </row>
        <row r="417">
          <cell r="A417" t="str">
            <v>W0130-7BR00A</v>
          </cell>
          <cell r="B417" t="str">
            <v>MAT-WM</v>
          </cell>
          <cell r="C417">
            <v>600</v>
          </cell>
          <cell r="D417" t="str">
            <v>PANEL A W7BR00</v>
          </cell>
          <cell r="E417" t="str">
            <v>PANEL A W7BR00</v>
          </cell>
          <cell r="F417" t="str">
            <v>GRAY</v>
          </cell>
          <cell r="G417" t="str">
            <v>PCS'.</v>
          </cell>
          <cell r="H417" t="str">
            <v>-</v>
          </cell>
          <cell r="I417">
            <v>65</v>
          </cell>
          <cell r="J417">
            <v>2</v>
          </cell>
          <cell r="K417">
            <v>55.384615384615387</v>
          </cell>
          <cell r="L417" t="str">
            <v>ABS. A9407</v>
          </cell>
          <cell r="M417" t="str">
            <v>C</v>
          </cell>
          <cell r="N417">
            <v>319</v>
          </cell>
          <cell r="O417">
            <v>16.600000000000001</v>
          </cell>
          <cell r="P417">
            <v>7</v>
          </cell>
        </row>
        <row r="418">
          <cell r="A418" t="str">
            <v>W0130-7BR00J</v>
          </cell>
          <cell r="B418" t="str">
            <v>MAT-WM</v>
          </cell>
          <cell r="C418">
            <v>5120</v>
          </cell>
          <cell r="D418" t="str">
            <v>PANEL A W7BR00</v>
          </cell>
          <cell r="E418" t="str">
            <v>PANEL A W7BR00</v>
          </cell>
          <cell r="F418" t="str">
            <v>GRAY</v>
          </cell>
          <cell r="G418" t="str">
            <v>PCS'.</v>
          </cell>
          <cell r="H418" t="str">
            <v>-</v>
          </cell>
          <cell r="I418">
            <v>65</v>
          </cell>
          <cell r="J418">
            <v>2</v>
          </cell>
          <cell r="K418">
            <v>55.384615384615387</v>
          </cell>
          <cell r="L418" t="str">
            <v>ABS. A9407</v>
          </cell>
          <cell r="M418" t="str">
            <v>C</v>
          </cell>
          <cell r="N418">
            <v>319</v>
          </cell>
          <cell r="O418">
            <v>16.600000000000001</v>
          </cell>
          <cell r="P418">
            <v>7</v>
          </cell>
        </row>
        <row r="419">
          <cell r="A419" t="str">
            <v>W0130-7BR00K</v>
          </cell>
          <cell r="B419" t="str">
            <v>MAT-WM</v>
          </cell>
          <cell r="C419">
            <v>500</v>
          </cell>
          <cell r="D419" t="str">
            <v>PANEL A W7BR00</v>
          </cell>
          <cell r="E419" t="str">
            <v>PANEL A W7BR00</v>
          </cell>
          <cell r="F419" t="str">
            <v>D/GRAY</v>
          </cell>
          <cell r="G419" t="str">
            <v>PCS'.</v>
          </cell>
          <cell r="H419" t="str">
            <v>-</v>
          </cell>
          <cell r="I419">
            <v>65</v>
          </cell>
          <cell r="J419">
            <v>2</v>
          </cell>
          <cell r="K419">
            <v>55.384615384615387</v>
          </cell>
          <cell r="L419" t="str">
            <v>ABS. A4589</v>
          </cell>
          <cell r="M419" t="str">
            <v>C</v>
          </cell>
          <cell r="N419">
            <v>319</v>
          </cell>
          <cell r="O419">
            <v>16.600000000000001</v>
          </cell>
          <cell r="P419">
            <v>7</v>
          </cell>
        </row>
        <row r="420">
          <cell r="A420" t="str">
            <v>W0130-7BR00D</v>
          </cell>
          <cell r="B420" t="str">
            <v>MAT-WM</v>
          </cell>
          <cell r="D420" t="str">
            <v>PANEL A W7BR00</v>
          </cell>
          <cell r="E420" t="str">
            <v>PANEL A W7BR00</v>
          </cell>
          <cell r="F420" t="str">
            <v>WHITE</v>
          </cell>
          <cell r="G420" t="str">
            <v>PCS'.</v>
          </cell>
          <cell r="H420" t="str">
            <v>-</v>
          </cell>
          <cell r="I420">
            <v>65</v>
          </cell>
          <cell r="J420">
            <v>2</v>
          </cell>
          <cell r="K420">
            <v>55.384615384615387</v>
          </cell>
          <cell r="L420" t="str">
            <v>ABS. A7902</v>
          </cell>
          <cell r="M420" t="str">
            <v>C</v>
          </cell>
          <cell r="N420">
            <v>319</v>
          </cell>
          <cell r="O420">
            <v>16.600000000000001</v>
          </cell>
          <cell r="P420">
            <v>7</v>
          </cell>
        </row>
        <row r="421">
          <cell r="A421" t="str">
            <v>W0147-7BKOO</v>
          </cell>
          <cell r="B421" t="str">
            <v>MAT-WM</v>
          </cell>
          <cell r="C421">
            <v>5560</v>
          </cell>
          <cell r="D421" t="str">
            <v>PANEL FACE C W7BKOO</v>
          </cell>
          <cell r="E421" t="str">
            <v>PANEL FACE C W7BKOO (ตัวใหญ่)</v>
          </cell>
          <cell r="F421" t="str">
            <v>GRAY</v>
          </cell>
          <cell r="G421" t="str">
            <v>PCS'.</v>
          </cell>
          <cell r="H421" t="str">
            <v>-</v>
          </cell>
          <cell r="I421">
            <v>65</v>
          </cell>
          <cell r="J421">
            <v>2</v>
          </cell>
          <cell r="K421">
            <v>55.384615384615387</v>
          </cell>
          <cell r="L421" t="str">
            <v>ABS. A9407</v>
          </cell>
          <cell r="M421" t="str">
            <v>C</v>
          </cell>
          <cell r="N421">
            <v>90.5</v>
          </cell>
          <cell r="O421">
            <v>12.6</v>
          </cell>
          <cell r="P421">
            <v>5</v>
          </cell>
        </row>
        <row r="422">
          <cell r="A422" t="str">
            <v>W0147-7BSOO</v>
          </cell>
          <cell r="B422" t="str">
            <v>MAT-WM</v>
          </cell>
          <cell r="C422">
            <v>5580</v>
          </cell>
          <cell r="D422" t="str">
            <v>PANEL FACE C W7BSOO</v>
          </cell>
          <cell r="E422" t="str">
            <v>PANEL FACE C W7BSOO (ตัวเล็ก)</v>
          </cell>
          <cell r="F422" t="str">
            <v>WHITE</v>
          </cell>
          <cell r="G422" t="str">
            <v>PCS'.</v>
          </cell>
          <cell r="H422" t="str">
            <v>-</v>
          </cell>
          <cell r="I422">
            <v>65</v>
          </cell>
          <cell r="J422">
            <v>1</v>
          </cell>
          <cell r="K422">
            <v>55.384615384615387</v>
          </cell>
          <cell r="L422" t="str">
            <v>ABS. A3225</v>
          </cell>
          <cell r="M422" t="str">
            <v>C</v>
          </cell>
          <cell r="N422">
            <v>99</v>
          </cell>
          <cell r="O422">
            <v>11.5</v>
          </cell>
          <cell r="P422">
            <v>3</v>
          </cell>
        </row>
        <row r="423">
          <cell r="A423" t="str">
            <v>W0147-7BSOO.</v>
          </cell>
          <cell r="B423" t="str">
            <v>MAT-WM</v>
          </cell>
          <cell r="C423">
            <v>5580</v>
          </cell>
          <cell r="D423" t="str">
            <v>PANEL FACE C W7BSOO</v>
          </cell>
          <cell r="E423" t="str">
            <v>PANEL FACE C W7BSOO (ตัวเล็ก)</v>
          </cell>
          <cell r="F423" t="str">
            <v>GRAY</v>
          </cell>
          <cell r="G423" t="str">
            <v>PCS'.</v>
          </cell>
          <cell r="H423" t="str">
            <v>-</v>
          </cell>
          <cell r="I423">
            <v>65</v>
          </cell>
          <cell r="J423">
            <v>1</v>
          </cell>
          <cell r="K423">
            <v>55.384615384615387</v>
          </cell>
          <cell r="L423" t="str">
            <v>ABS. A9407</v>
          </cell>
          <cell r="M423" t="str">
            <v>C</v>
          </cell>
          <cell r="N423">
            <v>99</v>
          </cell>
          <cell r="O423">
            <v>11.5</v>
          </cell>
          <cell r="P423">
            <v>3</v>
          </cell>
        </row>
        <row r="424">
          <cell r="A424" t="str">
            <v>W0147-7BROO</v>
          </cell>
          <cell r="B424" t="str">
            <v>MAT-WM</v>
          </cell>
          <cell r="C424">
            <v>600</v>
          </cell>
          <cell r="D424" t="str">
            <v>PANEL FACE C W7BROO</v>
          </cell>
          <cell r="E424" t="str">
            <v>PANEL FACE C W7BROO (ตัวเล็ก)</v>
          </cell>
          <cell r="F424" t="str">
            <v>GRAY</v>
          </cell>
          <cell r="G424" t="str">
            <v>PCS'.</v>
          </cell>
          <cell r="H424" t="str">
            <v>-</v>
          </cell>
          <cell r="I424">
            <v>65</v>
          </cell>
          <cell r="J424">
            <v>1</v>
          </cell>
          <cell r="K424">
            <v>55.384615384615387</v>
          </cell>
          <cell r="L424" t="str">
            <v>ABS. A9407</v>
          </cell>
          <cell r="M424" t="str">
            <v>C</v>
          </cell>
          <cell r="N424">
            <v>90.5</v>
          </cell>
          <cell r="O424">
            <v>12</v>
          </cell>
          <cell r="P424">
            <v>3</v>
          </cell>
        </row>
        <row r="425">
          <cell r="A425" t="str">
            <v>W0501-6UR00</v>
          </cell>
          <cell r="B425" t="str">
            <v>MAT-WM</v>
          </cell>
          <cell r="D425" t="str">
            <v>PULSATOR 6.0 KG (MAT/WM)</v>
          </cell>
          <cell r="E425" t="str">
            <v>PULSATOR 6.0 KG (MAT/WM)</v>
          </cell>
          <cell r="F425" t="str">
            <v>WH</v>
          </cell>
          <cell r="G425" t="str">
            <v>PCS'.</v>
          </cell>
          <cell r="H425" t="str">
            <v>M</v>
          </cell>
          <cell r="I425">
            <v>90</v>
          </cell>
          <cell r="J425">
            <v>2</v>
          </cell>
          <cell r="K425">
            <v>40</v>
          </cell>
          <cell r="L425" t="str">
            <v>PP.AZ564</v>
          </cell>
          <cell r="M425" t="str">
            <v>C</v>
          </cell>
          <cell r="N425">
            <v>562.5</v>
          </cell>
          <cell r="O425">
            <v>2.75</v>
          </cell>
          <cell r="P425">
            <v>7</v>
          </cell>
        </row>
        <row r="426">
          <cell r="A426" t="str">
            <v>W0501-6UR00-E</v>
          </cell>
          <cell r="B426" t="str">
            <v>MAT-WM</v>
          </cell>
          <cell r="C426">
            <v>1300</v>
          </cell>
          <cell r="D426" t="str">
            <v>PULSATOR 6.0 KG (MAT/WM)</v>
          </cell>
          <cell r="E426" t="str">
            <v>PULSATOR 6.0 KG (MAT/WM)</v>
          </cell>
          <cell r="F426" t="str">
            <v>WH</v>
          </cell>
          <cell r="G426" t="str">
            <v>PCS'.</v>
          </cell>
          <cell r="H426" t="str">
            <v>M</v>
          </cell>
          <cell r="I426">
            <v>90</v>
          </cell>
          <cell r="J426">
            <v>2</v>
          </cell>
          <cell r="K426">
            <v>40</v>
          </cell>
          <cell r="L426" t="str">
            <v>PP.AZ564(EXP)</v>
          </cell>
          <cell r="M426" t="str">
            <v>C</v>
          </cell>
          <cell r="N426">
            <v>562.5</v>
          </cell>
          <cell r="O426">
            <v>2.75</v>
          </cell>
          <cell r="P426">
            <v>7</v>
          </cell>
        </row>
        <row r="427">
          <cell r="A427" t="str">
            <v>W0501-6UR10</v>
          </cell>
          <cell r="B427" t="str">
            <v>MAT-WM</v>
          </cell>
          <cell r="C427">
            <v>5120</v>
          </cell>
          <cell r="D427" t="str">
            <v>PULSATOR 6.0 KG (MAT/WM)</v>
          </cell>
          <cell r="E427" t="str">
            <v>PULSATOR 6.0 KG (MAT/WM) ANTI</v>
          </cell>
          <cell r="F427" t="str">
            <v>WH</v>
          </cell>
          <cell r="G427" t="str">
            <v>PCS'.</v>
          </cell>
          <cell r="H427" t="str">
            <v>M</v>
          </cell>
          <cell r="I427">
            <v>90</v>
          </cell>
          <cell r="J427">
            <v>2</v>
          </cell>
          <cell r="K427">
            <v>40</v>
          </cell>
          <cell r="L427" t="str">
            <v>PP.AZ564</v>
          </cell>
          <cell r="M427" t="str">
            <v>C</v>
          </cell>
          <cell r="N427">
            <v>551</v>
          </cell>
          <cell r="O427">
            <v>2.66</v>
          </cell>
          <cell r="P427">
            <v>7</v>
          </cell>
        </row>
        <row r="428">
          <cell r="A428" t="str">
            <v>W0501-6UP00</v>
          </cell>
          <cell r="B428" t="str">
            <v>MAT-WM</v>
          </cell>
          <cell r="D428" t="str">
            <v>PULSATOR 7.0 KG (MAT/WM)</v>
          </cell>
          <cell r="E428" t="str">
            <v>PULSATOR 7.0 KG (MAT/WM)</v>
          </cell>
          <cell r="F428" t="str">
            <v>GRAY</v>
          </cell>
          <cell r="G428" t="str">
            <v>PCS'.</v>
          </cell>
          <cell r="H428" t="str">
            <v>M</v>
          </cell>
          <cell r="I428">
            <v>85</v>
          </cell>
          <cell r="J428">
            <v>2</v>
          </cell>
          <cell r="K428">
            <v>42.352941176470587</v>
          </cell>
          <cell r="L428" t="str">
            <v>PP.AZ564</v>
          </cell>
          <cell r="M428" t="str">
            <v>C</v>
          </cell>
          <cell r="N428">
            <v>500</v>
          </cell>
          <cell r="O428">
            <v>3</v>
          </cell>
          <cell r="P428">
            <v>7</v>
          </cell>
        </row>
        <row r="429">
          <cell r="A429" t="str">
            <v>W0501-6UP00-E</v>
          </cell>
          <cell r="B429" t="str">
            <v>MAT-WM</v>
          </cell>
          <cell r="C429">
            <v>950</v>
          </cell>
          <cell r="D429" t="str">
            <v>PULSATOR 7.0 KG (MAT/WM)</v>
          </cell>
          <cell r="E429" t="str">
            <v>PULSATOR 7.0 KG (MAT/WM)</v>
          </cell>
          <cell r="F429" t="str">
            <v>GRAY</v>
          </cell>
          <cell r="G429" t="str">
            <v>PCS'.</v>
          </cell>
          <cell r="H429" t="str">
            <v>M</v>
          </cell>
          <cell r="I429">
            <v>85</v>
          </cell>
          <cell r="J429">
            <v>2</v>
          </cell>
          <cell r="K429">
            <v>42.352941176470587</v>
          </cell>
          <cell r="L429" t="str">
            <v>PP.AZ564(EXP)</v>
          </cell>
          <cell r="M429" t="str">
            <v>C</v>
          </cell>
          <cell r="N429">
            <v>500</v>
          </cell>
          <cell r="O429">
            <v>3</v>
          </cell>
          <cell r="P429">
            <v>7</v>
          </cell>
        </row>
        <row r="430">
          <cell r="A430" t="str">
            <v>W0501-6XC00</v>
          </cell>
          <cell r="B430" t="str">
            <v>MAT-WM</v>
          </cell>
          <cell r="D430" t="str">
            <v>PULSATOR 8.0 KG (MAT/WM)</v>
          </cell>
          <cell r="E430" t="str">
            <v>PULSATOR 8.0 KG (MAT/WM)</v>
          </cell>
          <cell r="F430" t="str">
            <v>WH</v>
          </cell>
          <cell r="G430" t="str">
            <v>PCS'.</v>
          </cell>
          <cell r="H430" t="str">
            <v>M</v>
          </cell>
          <cell r="I430">
            <v>90</v>
          </cell>
          <cell r="J430">
            <v>2</v>
          </cell>
          <cell r="K430">
            <v>40</v>
          </cell>
          <cell r="L430" t="str">
            <v>PP.AZ564</v>
          </cell>
          <cell r="M430" t="str">
            <v>C</v>
          </cell>
          <cell r="N430">
            <v>641.20000000000005</v>
          </cell>
          <cell r="O430">
            <v>3.6</v>
          </cell>
          <cell r="P430">
            <v>7</v>
          </cell>
        </row>
        <row r="431">
          <cell r="A431" t="str">
            <v>W0501-6XC00-E</v>
          </cell>
          <cell r="B431" t="str">
            <v>MAT-WM</v>
          </cell>
          <cell r="D431" t="str">
            <v>PULSATOR 8.0 KG (MAT/WM)</v>
          </cell>
          <cell r="E431" t="str">
            <v>PULSATOR 8.0 KG (MAT/WM)</v>
          </cell>
          <cell r="F431" t="str">
            <v>WH</v>
          </cell>
          <cell r="G431" t="str">
            <v>PCS'.</v>
          </cell>
          <cell r="H431" t="str">
            <v>M</v>
          </cell>
          <cell r="I431">
            <v>90</v>
          </cell>
          <cell r="J431">
            <v>2</v>
          </cell>
          <cell r="K431">
            <v>40</v>
          </cell>
          <cell r="L431" t="str">
            <v>PP.AZ564(EXP)</v>
          </cell>
          <cell r="M431" t="str">
            <v>C</v>
          </cell>
          <cell r="N431">
            <v>641.20000000000005</v>
          </cell>
          <cell r="O431">
            <v>3.6</v>
          </cell>
          <cell r="P431">
            <v>7</v>
          </cell>
        </row>
        <row r="432">
          <cell r="A432" t="str">
            <v>W0501-6XC10</v>
          </cell>
          <cell r="B432" t="str">
            <v>MAT-WM</v>
          </cell>
          <cell r="C432">
            <v>2400</v>
          </cell>
          <cell r="D432" t="str">
            <v>PULSATOR 8.0 KG (MAT/WM)</v>
          </cell>
          <cell r="E432" t="str">
            <v>PULSATOR 8.0 KG (MAT/WM) ANTI</v>
          </cell>
          <cell r="F432" t="str">
            <v>WH</v>
          </cell>
          <cell r="G432" t="str">
            <v>PCS'.</v>
          </cell>
          <cell r="H432" t="str">
            <v>M</v>
          </cell>
          <cell r="I432">
            <v>90</v>
          </cell>
          <cell r="J432">
            <v>2</v>
          </cell>
          <cell r="K432">
            <v>40</v>
          </cell>
          <cell r="L432" t="str">
            <v>PP.AZ564</v>
          </cell>
          <cell r="M432" t="str">
            <v>C</v>
          </cell>
          <cell r="N432">
            <v>643</v>
          </cell>
          <cell r="O432">
            <v>3.8</v>
          </cell>
          <cell r="P432">
            <v>7</v>
          </cell>
        </row>
        <row r="433">
          <cell r="A433" t="str">
            <v>W0501-6XB00</v>
          </cell>
          <cell r="B433" t="str">
            <v>MAT-WM</v>
          </cell>
          <cell r="D433" t="str">
            <v>PULSATOR 9.0 KG (MAT/WM)</v>
          </cell>
          <cell r="E433" t="str">
            <v>PULSATOR 9.0 KG (MAT/WM)</v>
          </cell>
          <cell r="F433" t="str">
            <v>GRAY</v>
          </cell>
          <cell r="G433" t="str">
            <v>PCS'.</v>
          </cell>
          <cell r="H433" t="str">
            <v>M</v>
          </cell>
          <cell r="I433">
            <v>90</v>
          </cell>
          <cell r="J433">
            <v>2</v>
          </cell>
          <cell r="K433">
            <v>40</v>
          </cell>
          <cell r="L433" t="str">
            <v>PP.AZ564</v>
          </cell>
          <cell r="M433" t="str">
            <v>C</v>
          </cell>
          <cell r="N433">
            <v>620</v>
          </cell>
          <cell r="O433">
            <v>4</v>
          </cell>
          <cell r="P433">
            <v>7</v>
          </cell>
        </row>
        <row r="434">
          <cell r="A434" t="str">
            <v>W0501-6XB00-E</v>
          </cell>
          <cell r="B434" t="str">
            <v>MAT-WM</v>
          </cell>
          <cell r="D434" t="str">
            <v>PULSATOR 9.0 KG (MAT/WM)</v>
          </cell>
          <cell r="E434" t="str">
            <v>PULSATOR 9.0 KG (MAT/WM)</v>
          </cell>
          <cell r="F434" t="str">
            <v>GRAY</v>
          </cell>
          <cell r="G434" t="str">
            <v>PCS'.</v>
          </cell>
          <cell r="H434" t="str">
            <v>M</v>
          </cell>
          <cell r="I434">
            <v>90</v>
          </cell>
          <cell r="J434">
            <v>2</v>
          </cell>
          <cell r="K434">
            <v>40</v>
          </cell>
          <cell r="L434" t="str">
            <v>PP.AZ564(EXP)</v>
          </cell>
          <cell r="M434" t="str">
            <v>C</v>
          </cell>
          <cell r="N434">
            <v>620</v>
          </cell>
          <cell r="O434">
            <v>4</v>
          </cell>
          <cell r="P434">
            <v>7</v>
          </cell>
        </row>
        <row r="435">
          <cell r="A435" t="str">
            <v>W053A-0DC60-E</v>
          </cell>
          <cell r="B435" t="str">
            <v>MAT-WM</v>
          </cell>
          <cell r="D435" t="str">
            <v>PULSATOR CAP (MAT/WM)</v>
          </cell>
          <cell r="E435" t="str">
            <v>PULSATOR CAP UNIT ASS'Y (MAT/WM)</v>
          </cell>
          <cell r="F435" t="str">
            <v>PS</v>
          </cell>
          <cell r="G435" t="str">
            <v>PCS'.(A)</v>
          </cell>
          <cell r="H435" t="str">
            <v>M</v>
          </cell>
          <cell r="I435">
            <v>38</v>
          </cell>
          <cell r="J435">
            <v>1</v>
          </cell>
          <cell r="K435">
            <v>94.736842105263165</v>
          </cell>
          <cell r="L435" t="str">
            <v>PP.AP3N</v>
          </cell>
          <cell r="M435" t="str">
            <v>B</v>
          </cell>
          <cell r="N435">
            <v>59</v>
          </cell>
          <cell r="O435">
            <v>6</v>
          </cell>
          <cell r="P435">
            <v>5</v>
          </cell>
        </row>
        <row r="436">
          <cell r="A436" t="str">
            <v>W0533-0DC00PS</v>
          </cell>
          <cell r="B436" t="str">
            <v>MAT-WM</v>
          </cell>
          <cell r="D436" t="str">
            <v>PULSATOR CAP (MAT/WM)</v>
          </cell>
          <cell r="E436" t="str">
            <v>PULSATOR CAP (MAT/WM)</v>
          </cell>
          <cell r="F436" t="str">
            <v>PS</v>
          </cell>
          <cell r="G436" t="str">
            <v>PCS'.</v>
          </cell>
          <cell r="H436" t="str">
            <v>M</v>
          </cell>
          <cell r="I436">
            <v>38</v>
          </cell>
          <cell r="J436">
            <v>1</v>
          </cell>
          <cell r="K436">
            <v>94.736842105263165</v>
          </cell>
          <cell r="L436" t="str">
            <v>PP.AP3N</v>
          </cell>
          <cell r="M436" t="str">
            <v>B</v>
          </cell>
          <cell r="N436">
            <v>59</v>
          </cell>
          <cell r="O436">
            <v>6</v>
          </cell>
          <cell r="P436">
            <v>5</v>
          </cell>
        </row>
        <row r="437">
          <cell r="A437" t="str">
            <v>W0531-0DC00PS</v>
          </cell>
          <cell r="B437" t="str">
            <v>MAT-WM</v>
          </cell>
          <cell r="D437" t="str">
            <v>PULSATOR CAP B (CAV.2)</v>
          </cell>
          <cell r="E437" t="str">
            <v>PULSATOR CAP B (MAT/WM)</v>
          </cell>
          <cell r="F437" t="str">
            <v>PS</v>
          </cell>
          <cell r="G437" t="str">
            <v>PCS'.</v>
          </cell>
          <cell r="H437" t="str">
            <v>M</v>
          </cell>
          <cell r="I437">
            <v>18</v>
          </cell>
          <cell r="J437">
            <v>1</v>
          </cell>
          <cell r="K437">
            <v>200</v>
          </cell>
          <cell r="L437" t="str">
            <v>PP.AP3N</v>
          </cell>
          <cell r="M437" t="str">
            <v>B</v>
          </cell>
          <cell r="N437">
            <v>6</v>
          </cell>
          <cell r="O437">
            <v>1</v>
          </cell>
          <cell r="P437">
            <v>1</v>
          </cell>
        </row>
        <row r="438">
          <cell r="A438" t="str">
            <v>W053A-0DC00-PS</v>
          </cell>
          <cell r="B438" t="str">
            <v>MAT-WM</v>
          </cell>
          <cell r="D438" t="str">
            <v>PULSATOR CAP (MAT/WM)</v>
          </cell>
          <cell r="E438" t="str">
            <v>PULSATOR CAP UNIT ASS'Y (TOWA)</v>
          </cell>
          <cell r="F438" t="str">
            <v>PS</v>
          </cell>
          <cell r="G438" t="str">
            <v>PCS'.(A)</v>
          </cell>
          <cell r="H438" t="str">
            <v>M</v>
          </cell>
          <cell r="I438">
            <v>38</v>
          </cell>
          <cell r="J438">
            <v>1</v>
          </cell>
          <cell r="K438">
            <v>94.736842105263165</v>
          </cell>
          <cell r="L438" t="str">
            <v>PP.EP540</v>
          </cell>
          <cell r="M438" t="str">
            <v>B</v>
          </cell>
          <cell r="N438">
            <v>59</v>
          </cell>
          <cell r="O438">
            <v>6</v>
          </cell>
          <cell r="P438">
            <v>5</v>
          </cell>
        </row>
        <row r="439">
          <cell r="A439" t="str">
            <v>W0533-0DC00PS'</v>
          </cell>
          <cell r="B439" t="str">
            <v>MAT-WM</v>
          </cell>
          <cell r="C439">
            <v>350</v>
          </cell>
          <cell r="D439" t="str">
            <v>PULSATOR CAP (MAT/WM)</v>
          </cell>
          <cell r="E439" t="str">
            <v>PULSATOR CAP (TOWA)</v>
          </cell>
          <cell r="F439" t="str">
            <v>PS</v>
          </cell>
          <cell r="G439" t="str">
            <v>PCS'.</v>
          </cell>
          <cell r="H439" t="str">
            <v>M</v>
          </cell>
          <cell r="I439">
            <v>38</v>
          </cell>
          <cell r="J439">
            <v>1</v>
          </cell>
          <cell r="K439">
            <v>94.736842105263165</v>
          </cell>
          <cell r="L439" t="str">
            <v>PP.EP540</v>
          </cell>
          <cell r="M439" t="str">
            <v>B</v>
          </cell>
          <cell r="N439">
            <v>59</v>
          </cell>
          <cell r="O439">
            <v>6</v>
          </cell>
          <cell r="P439">
            <v>5</v>
          </cell>
        </row>
        <row r="440">
          <cell r="A440" t="str">
            <v>W0531-0DC00PS'</v>
          </cell>
          <cell r="B440" t="str">
            <v>MAT-WM</v>
          </cell>
          <cell r="C440">
            <v>350</v>
          </cell>
          <cell r="D440" t="str">
            <v>PULSATOR CAP B (CAV.2)</v>
          </cell>
          <cell r="E440" t="str">
            <v>PULSATOR CAP B (TOWA)</v>
          </cell>
          <cell r="F440" t="str">
            <v>PS</v>
          </cell>
          <cell r="G440" t="str">
            <v>PCS'.</v>
          </cell>
          <cell r="H440" t="str">
            <v>M</v>
          </cell>
          <cell r="I440">
            <v>18</v>
          </cell>
          <cell r="J440">
            <v>1</v>
          </cell>
          <cell r="K440">
            <v>200</v>
          </cell>
          <cell r="L440" t="str">
            <v>PP.EP540</v>
          </cell>
          <cell r="M440" t="str">
            <v>B</v>
          </cell>
          <cell r="N440">
            <v>6</v>
          </cell>
          <cell r="O440">
            <v>1</v>
          </cell>
          <cell r="P440">
            <v>1</v>
          </cell>
        </row>
        <row r="441">
          <cell r="A441" t="str">
            <v>W005E-0DD00</v>
          </cell>
          <cell r="B441" t="str">
            <v>MAT-WM</v>
          </cell>
          <cell r="D441" t="str">
            <v>PULSATOR UNIT NA-W450</v>
          </cell>
          <cell r="E441" t="str">
            <v>PULSATOR  UNIT NA-W450N/550N</v>
          </cell>
          <cell r="F441" t="str">
            <v>WH</v>
          </cell>
          <cell r="G441" t="str">
            <v>PCS'.(A)</v>
          </cell>
          <cell r="H441" t="str">
            <v>M</v>
          </cell>
          <cell r="I441">
            <v>80</v>
          </cell>
          <cell r="J441">
            <v>2</v>
          </cell>
          <cell r="K441">
            <v>45</v>
          </cell>
          <cell r="L441" t="str">
            <v>PP.AP3N</v>
          </cell>
          <cell r="M441" t="str">
            <v>C</v>
          </cell>
          <cell r="N441">
            <v>247</v>
          </cell>
          <cell r="O441">
            <v>1.2</v>
          </cell>
          <cell r="P441">
            <v>10</v>
          </cell>
        </row>
        <row r="442">
          <cell r="A442" t="str">
            <v>W005E-0DD00-E</v>
          </cell>
          <cell r="B442" t="str">
            <v>MAT-WM</v>
          </cell>
          <cell r="C442">
            <v>7600</v>
          </cell>
          <cell r="D442" t="str">
            <v>PULSATOR UNIT NA-W450</v>
          </cell>
          <cell r="E442" t="str">
            <v>PULSATOR  UNIT NA-W450N/550N</v>
          </cell>
          <cell r="F442" t="str">
            <v>WH</v>
          </cell>
          <cell r="G442" t="str">
            <v>PCS'.(A)</v>
          </cell>
          <cell r="H442" t="str">
            <v>M</v>
          </cell>
          <cell r="I442">
            <v>80</v>
          </cell>
          <cell r="J442">
            <v>2</v>
          </cell>
          <cell r="K442">
            <v>45</v>
          </cell>
          <cell r="L442" t="str">
            <v>PP.AP3N(EXP)</v>
          </cell>
          <cell r="M442" t="str">
            <v>C</v>
          </cell>
          <cell r="N442">
            <v>247</v>
          </cell>
          <cell r="O442">
            <v>1.2</v>
          </cell>
          <cell r="P442">
            <v>10</v>
          </cell>
        </row>
        <row r="443">
          <cell r="A443" t="str">
            <v>W005E-0DD10</v>
          </cell>
          <cell r="B443" t="str">
            <v>MAT-WM</v>
          </cell>
          <cell r="D443" t="str">
            <v>PULSATOR UNIT NA-W450</v>
          </cell>
          <cell r="E443" t="str">
            <v>PULSATOR  UNIT NA-W453,553</v>
          </cell>
          <cell r="F443" t="str">
            <v>BLUE</v>
          </cell>
          <cell r="G443" t="str">
            <v>PCS'.(A)</v>
          </cell>
          <cell r="H443" t="str">
            <v>M</v>
          </cell>
          <cell r="I443">
            <v>80</v>
          </cell>
          <cell r="J443">
            <v>2</v>
          </cell>
          <cell r="K443">
            <v>45</v>
          </cell>
          <cell r="L443" t="str">
            <v>PP.AP3N</v>
          </cell>
          <cell r="M443" t="str">
            <v>C</v>
          </cell>
          <cell r="N443">
            <v>247</v>
          </cell>
          <cell r="O443">
            <v>1.2</v>
          </cell>
          <cell r="P443">
            <v>10</v>
          </cell>
        </row>
        <row r="444">
          <cell r="A444" t="str">
            <v>W005E-0JC00</v>
          </cell>
          <cell r="B444" t="str">
            <v>MAT-WM</v>
          </cell>
          <cell r="C444">
            <v>500</v>
          </cell>
          <cell r="D444" t="str">
            <v>PULSATOR UNIT NA-W450</v>
          </cell>
          <cell r="E444" t="str">
            <v>PULSATOR  UNIT NA-W555N</v>
          </cell>
          <cell r="F444" t="str">
            <v>L/BLUE</v>
          </cell>
          <cell r="G444" t="str">
            <v>PCS'.(A)</v>
          </cell>
          <cell r="H444" t="str">
            <v>M</v>
          </cell>
          <cell r="I444">
            <v>80</v>
          </cell>
          <cell r="J444">
            <v>2</v>
          </cell>
          <cell r="K444">
            <v>45</v>
          </cell>
          <cell r="L444" t="str">
            <v>PP.AP3N</v>
          </cell>
          <cell r="M444" t="str">
            <v>C</v>
          </cell>
          <cell r="N444">
            <v>247</v>
          </cell>
          <cell r="O444">
            <v>1.2</v>
          </cell>
          <cell r="P444">
            <v>10</v>
          </cell>
        </row>
        <row r="445">
          <cell r="A445" t="str">
            <v>W005E-0JB00</v>
          </cell>
          <cell r="B445" t="str">
            <v>MAT-WM</v>
          </cell>
          <cell r="C445">
            <v>540</v>
          </cell>
          <cell r="D445" t="str">
            <v>PULSATOR UNIT NA-W651</v>
          </cell>
          <cell r="E445" t="str">
            <v>PULSATOR UNIT NA-W655N</v>
          </cell>
          <cell r="F445" t="str">
            <v>L/BLUE</v>
          </cell>
          <cell r="G445" t="str">
            <v>PCS'.(A)</v>
          </cell>
          <cell r="H445" t="str">
            <v>M</v>
          </cell>
          <cell r="I445">
            <v>85</v>
          </cell>
          <cell r="J445">
            <v>2</v>
          </cell>
          <cell r="K445">
            <v>42.352941176470587</v>
          </cell>
          <cell r="L445" t="str">
            <v>PP.AP3N</v>
          </cell>
          <cell r="M445" t="str">
            <v>C</v>
          </cell>
          <cell r="N445">
            <v>435</v>
          </cell>
          <cell r="O445">
            <v>1.2</v>
          </cell>
          <cell r="P445">
            <v>10</v>
          </cell>
        </row>
        <row r="446">
          <cell r="A446" t="str">
            <v>W005E-0DF00</v>
          </cell>
          <cell r="B446" t="str">
            <v>MAT-WM</v>
          </cell>
          <cell r="D446" t="str">
            <v>PULSATOR UNIT NA-W651</v>
          </cell>
          <cell r="E446" t="str">
            <v>PULSATOR UNIT NA-W651N</v>
          </cell>
          <cell r="F446" t="str">
            <v>WH</v>
          </cell>
          <cell r="G446" t="str">
            <v>PCS'.(A)</v>
          </cell>
          <cell r="H446" t="str">
            <v>M</v>
          </cell>
          <cell r="I446">
            <v>85</v>
          </cell>
          <cell r="J446">
            <v>2</v>
          </cell>
          <cell r="K446">
            <v>42.352941176470587</v>
          </cell>
          <cell r="L446" t="str">
            <v>PP.AP3N</v>
          </cell>
          <cell r="M446" t="str">
            <v>C</v>
          </cell>
          <cell r="N446">
            <v>435</v>
          </cell>
          <cell r="O446">
            <v>1.2</v>
          </cell>
          <cell r="P446">
            <v>10</v>
          </cell>
        </row>
        <row r="447">
          <cell r="A447" t="str">
            <v>W005E-0DF00-E</v>
          </cell>
          <cell r="B447" t="str">
            <v>MAT-WM</v>
          </cell>
          <cell r="C447">
            <v>3800</v>
          </cell>
          <cell r="D447" t="str">
            <v>PULSATOR UNIT NA-W651</v>
          </cell>
          <cell r="E447" t="str">
            <v>PULSATOR UNIT NA-W651N</v>
          </cell>
          <cell r="F447" t="str">
            <v>WH</v>
          </cell>
          <cell r="G447" t="str">
            <v>PCS'.(A)</v>
          </cell>
          <cell r="H447" t="str">
            <v>M</v>
          </cell>
          <cell r="I447">
            <v>85</v>
          </cell>
          <cell r="J447">
            <v>2</v>
          </cell>
          <cell r="K447">
            <v>42.352941176470587</v>
          </cell>
          <cell r="L447" t="str">
            <v>PP.AP3N</v>
          </cell>
          <cell r="M447" t="str">
            <v>C</v>
          </cell>
          <cell r="N447">
            <v>435</v>
          </cell>
          <cell r="O447">
            <v>1.2</v>
          </cell>
          <cell r="P447">
            <v>10</v>
          </cell>
        </row>
        <row r="448">
          <cell r="A448" t="str">
            <v>W005E-0GE00-E</v>
          </cell>
          <cell r="B448" t="str">
            <v>MAT-WM</v>
          </cell>
          <cell r="C448">
            <v>1000</v>
          </cell>
          <cell r="D448" t="str">
            <v>PULSATOR UNIT NA-W651</v>
          </cell>
          <cell r="E448" t="str">
            <v>PULSATOR UNIT NA-W653N</v>
          </cell>
          <cell r="F448" t="str">
            <v>BLUE</v>
          </cell>
          <cell r="G448" t="str">
            <v>PCS'.(A)</v>
          </cell>
          <cell r="H448" t="str">
            <v>-</v>
          </cell>
          <cell r="I448">
            <v>85</v>
          </cell>
          <cell r="J448">
            <v>2</v>
          </cell>
          <cell r="K448">
            <v>42.352941176470587</v>
          </cell>
          <cell r="L448" t="str">
            <v>PP.AP3N</v>
          </cell>
          <cell r="M448" t="str">
            <v>C</v>
          </cell>
          <cell r="N448">
            <v>435</v>
          </cell>
          <cell r="O448">
            <v>1.2</v>
          </cell>
          <cell r="P448">
            <v>10</v>
          </cell>
        </row>
        <row r="449">
          <cell r="A449" t="str">
            <v>W005E-0DF10</v>
          </cell>
          <cell r="B449" t="str">
            <v>MAT-WM</v>
          </cell>
          <cell r="D449" t="str">
            <v>PULSATOR UNIT NA-W651</v>
          </cell>
          <cell r="E449" t="str">
            <v>PULSATOR UNIT NA-W653N</v>
          </cell>
          <cell r="F449" t="str">
            <v>BLUE</v>
          </cell>
          <cell r="G449" t="str">
            <v>PCS'.(A)</v>
          </cell>
          <cell r="H449" t="str">
            <v>M</v>
          </cell>
          <cell r="I449">
            <v>85</v>
          </cell>
          <cell r="J449">
            <v>2</v>
          </cell>
          <cell r="K449">
            <v>42.352941176470587</v>
          </cell>
          <cell r="L449" t="str">
            <v>PP.AP3N</v>
          </cell>
          <cell r="M449" t="str">
            <v>C</v>
          </cell>
          <cell r="N449">
            <v>435</v>
          </cell>
          <cell r="O449">
            <v>1.2</v>
          </cell>
          <cell r="P449">
            <v>10</v>
          </cell>
        </row>
        <row r="450">
          <cell r="A450" t="str">
            <v>W005E-00F00W</v>
          </cell>
          <cell r="B450" t="str">
            <v>MAT-WM</v>
          </cell>
          <cell r="D450" t="str">
            <v>PULSATOR UNIT NA-W60AP</v>
          </cell>
          <cell r="E450" t="str">
            <v>PULSATOR UNIT NA-W60AP</v>
          </cell>
          <cell r="F450" t="str">
            <v>WH</v>
          </cell>
          <cell r="G450" t="str">
            <v>PCS'.(A)</v>
          </cell>
          <cell r="H450" t="str">
            <v>M</v>
          </cell>
          <cell r="I450">
            <v>85</v>
          </cell>
          <cell r="J450">
            <v>2</v>
          </cell>
          <cell r="K450">
            <v>42.352941176470587</v>
          </cell>
          <cell r="L450" t="str">
            <v>PP.AP3N</v>
          </cell>
          <cell r="M450" t="str">
            <v>C</v>
          </cell>
          <cell r="N450">
            <v>500</v>
          </cell>
          <cell r="O450">
            <v>1.4</v>
          </cell>
          <cell r="P450">
            <v>10</v>
          </cell>
        </row>
        <row r="451">
          <cell r="A451" t="str">
            <v>W0516-85900</v>
          </cell>
          <cell r="B451" t="str">
            <v>MAT-WM</v>
          </cell>
          <cell r="C451">
            <v>14000</v>
          </cell>
          <cell r="D451" t="str">
            <v xml:space="preserve">PULSATOR SNAP </v>
          </cell>
          <cell r="E451" t="str">
            <v>PULSATOR SNAP (BUSH)</v>
          </cell>
          <cell r="F451" t="str">
            <v>NAT</v>
          </cell>
          <cell r="G451" t="str">
            <v>PCS'.</v>
          </cell>
          <cell r="H451" t="str">
            <v>-</v>
          </cell>
          <cell r="I451">
            <v>25</v>
          </cell>
          <cell r="J451">
            <v>1</v>
          </cell>
          <cell r="K451">
            <v>144</v>
          </cell>
          <cell r="L451" t="str">
            <v>LV70</v>
          </cell>
          <cell r="M451" t="str">
            <v>A</v>
          </cell>
          <cell r="N451">
            <v>8</v>
          </cell>
          <cell r="O451">
            <v>1</v>
          </cell>
          <cell r="P451">
            <v>1.5</v>
          </cell>
        </row>
        <row r="452">
          <cell r="A452" t="str">
            <v>W0320-0DC00</v>
          </cell>
          <cell r="B452" t="str">
            <v>MAT-WM</v>
          </cell>
          <cell r="C452">
            <v>12500</v>
          </cell>
          <cell r="D452" t="str">
            <v>ROLLER COVER (CAV.2)</v>
          </cell>
          <cell r="E452" t="str">
            <v>ROLLER COVER</v>
          </cell>
          <cell r="F452" t="str">
            <v>NAT</v>
          </cell>
          <cell r="G452" t="str">
            <v>PCS'.</v>
          </cell>
          <cell r="H452" t="str">
            <v>-</v>
          </cell>
          <cell r="I452">
            <v>12</v>
          </cell>
          <cell r="J452">
            <v>1</v>
          </cell>
          <cell r="K452">
            <v>300</v>
          </cell>
          <cell r="L452" t="str">
            <v>PP.841J</v>
          </cell>
          <cell r="M452" t="str">
            <v>A</v>
          </cell>
          <cell r="N452">
            <v>2.4</v>
          </cell>
          <cell r="O452">
            <v>0.5</v>
          </cell>
          <cell r="P452">
            <v>1</v>
          </cell>
        </row>
        <row r="453">
          <cell r="A453" t="str">
            <v>W3452-39250</v>
          </cell>
          <cell r="B453" t="str">
            <v>MAT-WM</v>
          </cell>
          <cell r="C453">
            <v>16000</v>
          </cell>
          <cell r="D453" t="str">
            <v>SPINNER INSULATION BUSH A</v>
          </cell>
          <cell r="E453" t="str">
            <v>SPINNER INSULATION BUSH A</v>
          </cell>
          <cell r="F453" t="str">
            <v>NAT</v>
          </cell>
          <cell r="G453" t="str">
            <v>PCS'.</v>
          </cell>
          <cell r="H453" t="str">
            <v>-</v>
          </cell>
          <cell r="I453">
            <v>18</v>
          </cell>
          <cell r="J453">
            <v>1</v>
          </cell>
          <cell r="K453">
            <v>200</v>
          </cell>
          <cell r="L453" t="str">
            <v>NYL-66</v>
          </cell>
          <cell r="M453" t="str">
            <v>A</v>
          </cell>
          <cell r="N453">
            <v>2</v>
          </cell>
          <cell r="O453">
            <v>3</v>
          </cell>
          <cell r="P453">
            <v>1.5</v>
          </cell>
        </row>
        <row r="454">
          <cell r="A454" t="str">
            <v>W3453-00G00</v>
          </cell>
          <cell r="B454" t="str">
            <v>MAT-WM</v>
          </cell>
          <cell r="C454">
            <v>17000</v>
          </cell>
          <cell r="D454" t="str">
            <v>SPINNER INSULATION BUSH B</v>
          </cell>
          <cell r="E454" t="str">
            <v>SPINNER INSULATION BUSH B</v>
          </cell>
          <cell r="F454" t="str">
            <v>NAT</v>
          </cell>
          <cell r="G454" t="str">
            <v>PCS'.</v>
          </cell>
          <cell r="H454" t="str">
            <v>-</v>
          </cell>
          <cell r="I454">
            <v>16</v>
          </cell>
          <cell r="J454">
            <v>1</v>
          </cell>
          <cell r="K454">
            <v>225</v>
          </cell>
          <cell r="L454" t="str">
            <v>POM 20-03</v>
          </cell>
          <cell r="M454" t="str">
            <v>A</v>
          </cell>
          <cell r="N454">
            <v>1</v>
          </cell>
          <cell r="O454">
            <v>1</v>
          </cell>
          <cell r="P454">
            <v>1.5</v>
          </cell>
        </row>
        <row r="455">
          <cell r="A455" t="str">
            <v>W0505-0DD20</v>
          </cell>
          <cell r="B455" t="str">
            <v>MAT-WM</v>
          </cell>
          <cell r="D455" t="str">
            <v>OIL LESS CASE (CAV.2)</v>
          </cell>
          <cell r="E455" t="str">
            <v>OIL LESS CASE</v>
          </cell>
          <cell r="F455" t="str">
            <v>NAT</v>
          </cell>
          <cell r="G455" t="str">
            <v>PCS'.</v>
          </cell>
          <cell r="H455" t="str">
            <v>-</v>
          </cell>
          <cell r="I455">
            <v>39.5</v>
          </cell>
          <cell r="J455">
            <v>1</v>
          </cell>
          <cell r="K455">
            <v>91.139240506329116</v>
          </cell>
          <cell r="L455" t="str">
            <v>LV70</v>
          </cell>
          <cell r="M455" t="str">
            <v>A</v>
          </cell>
          <cell r="N455">
            <v>41</v>
          </cell>
          <cell r="O455">
            <v>3.2</v>
          </cell>
          <cell r="P455">
            <v>1</v>
          </cell>
        </row>
        <row r="456">
          <cell r="A456" t="str">
            <v>W0506-0DD00</v>
          </cell>
          <cell r="B456" t="str">
            <v>MAT-WM</v>
          </cell>
          <cell r="D456" t="str">
            <v>OIL LESS CASE NUT (CAV.2)</v>
          </cell>
          <cell r="E456" t="str">
            <v>OIL LESS CASE NUT</v>
          </cell>
          <cell r="F456" t="str">
            <v>NAT</v>
          </cell>
          <cell r="G456" t="str">
            <v>PCS'.</v>
          </cell>
          <cell r="H456" t="str">
            <v>-</v>
          </cell>
          <cell r="I456">
            <v>44.5</v>
          </cell>
          <cell r="J456">
            <v>1</v>
          </cell>
          <cell r="K456">
            <v>80.898876404494388</v>
          </cell>
          <cell r="L456" t="str">
            <v>LV70</v>
          </cell>
          <cell r="M456" t="str">
            <v>A</v>
          </cell>
          <cell r="N456">
            <v>22</v>
          </cell>
          <cell r="O456">
            <v>1.2</v>
          </cell>
          <cell r="P456">
            <v>1</v>
          </cell>
        </row>
        <row r="457">
          <cell r="A457" t="str">
            <v>313045239956-1</v>
          </cell>
          <cell r="B457" t="str">
            <v>OKAYAMA</v>
          </cell>
          <cell r="D457" t="str">
            <v>SHIPPING PLUG</v>
          </cell>
          <cell r="E457" t="str">
            <v xml:space="preserve">SHIPPING PLUG </v>
          </cell>
          <cell r="F457" t="str">
            <v>NAT</v>
          </cell>
          <cell r="G457" t="str">
            <v>PCS'.</v>
          </cell>
          <cell r="H457" t="str">
            <v>-</v>
          </cell>
          <cell r="I457">
            <v>16</v>
          </cell>
          <cell r="J457">
            <v>0.5</v>
          </cell>
          <cell r="K457">
            <v>225</v>
          </cell>
          <cell r="L457" t="str">
            <v>NYL-3260</v>
          </cell>
          <cell r="M457" t="str">
            <v>A</v>
          </cell>
          <cell r="N457">
            <v>3.4</v>
          </cell>
          <cell r="O457">
            <v>2.2999999999999998</v>
          </cell>
          <cell r="P457">
            <v>1</v>
          </cell>
        </row>
        <row r="458">
          <cell r="A458" t="str">
            <v>A5144-011-1721</v>
          </cell>
          <cell r="B458" t="str">
            <v>MAHLE</v>
          </cell>
          <cell r="C458">
            <v>1350</v>
          </cell>
          <cell r="D458" t="str">
            <v>AIR DUCT</v>
          </cell>
          <cell r="E458" t="str">
            <v>AIR DUCT</v>
          </cell>
          <cell r="F458" t="str">
            <v>BLK</v>
          </cell>
          <cell r="G458" t="str">
            <v>PCS'.</v>
          </cell>
          <cell r="H458" t="str">
            <v>-</v>
          </cell>
          <cell r="I458">
            <v>40</v>
          </cell>
          <cell r="J458">
            <v>2</v>
          </cell>
          <cell r="K458">
            <v>90</v>
          </cell>
          <cell r="L458" t="str">
            <v>TFAX1103</v>
          </cell>
          <cell r="M458" t="str">
            <v>A</v>
          </cell>
          <cell r="N458">
            <v>146</v>
          </cell>
          <cell r="O458">
            <v>9</v>
          </cell>
          <cell r="P458">
            <v>5</v>
          </cell>
        </row>
        <row r="459">
          <cell r="A459" t="str">
            <v>C4173-111D</v>
          </cell>
          <cell r="B459" t="str">
            <v>MAHLE</v>
          </cell>
          <cell r="C459">
            <v>200</v>
          </cell>
          <cell r="D459" t="str">
            <v>BODY A , B (FAMILY)</v>
          </cell>
          <cell r="E459" t="str">
            <v>AIR DUCT ASS'Y</v>
          </cell>
          <cell r="F459" t="str">
            <v>BLK</v>
          </cell>
          <cell r="G459" t="str">
            <v>SET</v>
          </cell>
          <cell r="H459" t="str">
            <v>M</v>
          </cell>
          <cell r="I459">
            <v>65</v>
          </cell>
          <cell r="J459">
            <v>1</v>
          </cell>
          <cell r="K459">
            <v>55.384615384615387</v>
          </cell>
          <cell r="L459" t="str">
            <v>PP.840J</v>
          </cell>
          <cell r="M459" t="str">
            <v>A</v>
          </cell>
          <cell r="N459">
            <v>238.3</v>
          </cell>
          <cell r="O459">
            <v>3.7</v>
          </cell>
          <cell r="P459">
            <v>7</v>
          </cell>
        </row>
        <row r="460">
          <cell r="A460" t="str">
            <v>C4173-111-3110</v>
          </cell>
          <cell r="B460" t="str">
            <v>MAHLE</v>
          </cell>
          <cell r="D460" t="str">
            <v>PLATE</v>
          </cell>
          <cell r="E460" t="str">
            <v>PLATE</v>
          </cell>
          <cell r="F460" t="str">
            <v>BLK</v>
          </cell>
          <cell r="G460" t="str">
            <v>PCS'.</v>
          </cell>
          <cell r="H460" t="str">
            <v>M</v>
          </cell>
          <cell r="I460">
            <v>40</v>
          </cell>
          <cell r="J460">
            <v>1</v>
          </cell>
          <cell r="K460">
            <v>90</v>
          </cell>
          <cell r="L460" t="str">
            <v>PP.840J</v>
          </cell>
          <cell r="M460" t="str">
            <v>A</v>
          </cell>
          <cell r="N460">
            <v>11.3</v>
          </cell>
          <cell r="O460">
            <v>2.4</v>
          </cell>
          <cell r="P460">
            <v>1</v>
          </cell>
        </row>
        <row r="461">
          <cell r="A461" t="str">
            <v>A5061-201-3330</v>
          </cell>
          <cell r="B461" t="str">
            <v>MAHLE</v>
          </cell>
          <cell r="C461">
            <v>11760</v>
          </cell>
          <cell r="D461" t="str">
            <v>INLET PIPE (ตัวใหญ่)</v>
          </cell>
          <cell r="E461" t="str">
            <v>INLET PIPE (ตัวใหญ่)</v>
          </cell>
          <cell r="F461" t="str">
            <v>BLK</v>
          </cell>
          <cell r="G461" t="str">
            <v>PCS'.</v>
          </cell>
          <cell r="H461" t="str">
            <v>-</v>
          </cell>
          <cell r="I461">
            <v>40</v>
          </cell>
          <cell r="J461">
            <v>2</v>
          </cell>
          <cell r="K461">
            <v>90</v>
          </cell>
          <cell r="L461" t="str">
            <v>TFAX1103</v>
          </cell>
          <cell r="M461" t="str">
            <v>A</v>
          </cell>
          <cell r="N461">
            <v>100</v>
          </cell>
          <cell r="O461">
            <v>8</v>
          </cell>
          <cell r="P461">
            <v>3</v>
          </cell>
        </row>
        <row r="462">
          <cell r="A462" t="str">
            <v>A5144-011-1711</v>
          </cell>
          <cell r="B462" t="str">
            <v>MAHLE</v>
          </cell>
          <cell r="C462">
            <v>2340</v>
          </cell>
          <cell r="D462" t="str">
            <v>INLET PIPE (ตัวเล็ก)</v>
          </cell>
          <cell r="E462" t="str">
            <v>INLET PIPE (ตัวเล็ก)</v>
          </cell>
          <cell r="F462" t="str">
            <v>BLK</v>
          </cell>
          <cell r="G462" t="str">
            <v>PCS'.</v>
          </cell>
          <cell r="H462" t="str">
            <v>-</v>
          </cell>
          <cell r="I462">
            <v>40</v>
          </cell>
          <cell r="J462">
            <v>2</v>
          </cell>
          <cell r="K462">
            <v>90</v>
          </cell>
          <cell r="L462" t="str">
            <v>TFAX1103</v>
          </cell>
          <cell r="M462" t="str">
            <v>A</v>
          </cell>
          <cell r="N462">
            <v>65</v>
          </cell>
          <cell r="O462">
            <v>9</v>
          </cell>
          <cell r="P462">
            <v>2</v>
          </cell>
        </row>
        <row r="463">
          <cell r="A463" t="str">
            <v>93380-011-8770D</v>
          </cell>
          <cell r="B463" t="str">
            <v>MAHLE</v>
          </cell>
          <cell r="D463" t="str">
            <v>RING (CAV.8)</v>
          </cell>
          <cell r="E463" t="str">
            <v>RING</v>
          </cell>
          <cell r="F463" t="str">
            <v>RED</v>
          </cell>
          <cell r="G463" t="str">
            <v>PCS'.</v>
          </cell>
          <cell r="H463" t="str">
            <v>M</v>
          </cell>
          <cell r="I463">
            <v>2.5</v>
          </cell>
          <cell r="J463">
            <v>1</v>
          </cell>
          <cell r="K463">
            <v>1440</v>
          </cell>
          <cell r="L463" t="str">
            <v>PP.EP540</v>
          </cell>
          <cell r="M463" t="str">
            <v>A</v>
          </cell>
          <cell r="N463">
            <v>0.5</v>
          </cell>
          <cell r="O463">
            <v>0.375</v>
          </cell>
          <cell r="P463">
            <v>1</v>
          </cell>
        </row>
        <row r="464">
          <cell r="A464" t="str">
            <v>93380-021-7110D</v>
          </cell>
          <cell r="B464" t="str">
            <v>MAHLE</v>
          </cell>
          <cell r="D464" t="str">
            <v>VALVE (CAV.4)</v>
          </cell>
          <cell r="E464" t="str">
            <v>VALVE</v>
          </cell>
          <cell r="F464" t="str">
            <v>NAT</v>
          </cell>
          <cell r="G464" t="str">
            <v>PCS'.</v>
          </cell>
          <cell r="H464" t="str">
            <v>-</v>
          </cell>
          <cell r="I464">
            <v>7</v>
          </cell>
          <cell r="J464">
            <v>1</v>
          </cell>
          <cell r="K464">
            <v>514.28571428571433</v>
          </cell>
          <cell r="L464" t="str">
            <v>POM 90-44</v>
          </cell>
          <cell r="M464" t="str">
            <v>C</v>
          </cell>
          <cell r="N464">
            <v>0.4</v>
          </cell>
          <cell r="O464">
            <v>1.125</v>
          </cell>
          <cell r="P464">
            <v>1</v>
          </cell>
        </row>
        <row r="465">
          <cell r="A465" t="str">
            <v>C7079-061-3710</v>
          </cell>
          <cell r="B465" t="str">
            <v>MOLTEN</v>
          </cell>
          <cell r="D465" t="str">
            <v>BREATHING PIPE (CAV.4)</v>
          </cell>
          <cell r="E465" t="str">
            <v xml:space="preserve">BREATHING PIPE </v>
          </cell>
          <cell r="F465" t="str">
            <v>BLK</v>
          </cell>
          <cell r="G465" t="str">
            <v>PCS'.</v>
          </cell>
          <cell r="H465" t="str">
            <v>M</v>
          </cell>
          <cell r="I465">
            <v>7.25</v>
          </cell>
          <cell r="J465">
            <v>0.75</v>
          </cell>
          <cell r="K465">
            <v>496.55172413793105</v>
          </cell>
          <cell r="L465" t="str">
            <v>PP.840J</v>
          </cell>
          <cell r="M465" t="str">
            <v>B</v>
          </cell>
          <cell r="N465">
            <v>4.8</v>
          </cell>
          <cell r="O465">
            <v>1.1000000000000001</v>
          </cell>
          <cell r="P465">
            <v>1</v>
          </cell>
        </row>
        <row r="466">
          <cell r="A466" t="str">
            <v>RPLA7301,2</v>
          </cell>
          <cell r="B466" t="str">
            <v>SAKOL</v>
          </cell>
          <cell r="D466" t="str">
            <v>KNOB &amp; BODY SCANNER 7300 (SET)</v>
          </cell>
          <cell r="E466" t="str">
            <v>KNOB &amp; BODY SCANNER 7300 (SET)</v>
          </cell>
          <cell r="F466" t="str">
            <v>BLK</v>
          </cell>
          <cell r="G466" t="str">
            <v>SET</v>
          </cell>
          <cell r="H466" t="str">
            <v>M</v>
          </cell>
          <cell r="I466">
            <v>72</v>
          </cell>
          <cell r="J466">
            <v>0.75</v>
          </cell>
          <cell r="K466">
            <v>50</v>
          </cell>
          <cell r="L466" t="str">
            <v>HI-IM</v>
          </cell>
          <cell r="M466" t="str">
            <v>A</v>
          </cell>
          <cell r="N466">
            <v>81</v>
          </cell>
          <cell r="O466">
            <v>7</v>
          </cell>
          <cell r="P466">
            <v>1</v>
          </cell>
        </row>
        <row r="467">
          <cell r="A467" t="str">
            <v>RPLA5133</v>
          </cell>
          <cell r="B467" t="str">
            <v>SAKOL</v>
          </cell>
          <cell r="D467" t="str">
            <v>ลูกบิด GRLAXXY 3003 (CAV.2)</v>
          </cell>
          <cell r="E467" t="str">
            <v xml:space="preserve">ลูกบิด GRLAXXY 3003 </v>
          </cell>
          <cell r="F467" t="str">
            <v>BLK</v>
          </cell>
          <cell r="G467" t="str">
            <v>PCS'.</v>
          </cell>
          <cell r="H467" t="str">
            <v>M</v>
          </cell>
          <cell r="I467">
            <v>20</v>
          </cell>
          <cell r="J467">
            <v>1</v>
          </cell>
          <cell r="K467">
            <v>180</v>
          </cell>
          <cell r="L467" t="str">
            <v>ABS-330</v>
          </cell>
          <cell r="M467" t="str">
            <v>A</v>
          </cell>
          <cell r="N467">
            <v>10.3</v>
          </cell>
          <cell r="O467">
            <v>0.5</v>
          </cell>
          <cell r="P467">
            <v>1.5</v>
          </cell>
        </row>
        <row r="468">
          <cell r="A468" t="str">
            <v>RPLA3125</v>
          </cell>
          <cell r="B468" t="str">
            <v>SAKOL</v>
          </cell>
          <cell r="D468" t="str">
            <v>SIGNAL REC (CAV.2)</v>
          </cell>
          <cell r="E468" t="str">
            <v>SIGNAL REC</v>
          </cell>
          <cell r="F468" t="str">
            <v>ม่วงใส</v>
          </cell>
          <cell r="G468" t="str">
            <v>PCS'.</v>
          </cell>
          <cell r="H468" t="str">
            <v>M</v>
          </cell>
          <cell r="I468">
            <v>23</v>
          </cell>
          <cell r="J468">
            <v>1</v>
          </cell>
          <cell r="K468">
            <v>156.52173913043478</v>
          </cell>
          <cell r="L468" t="str">
            <v>AS</v>
          </cell>
          <cell r="M468" t="str">
            <v>C</v>
          </cell>
          <cell r="N468">
            <v>2.4</v>
          </cell>
          <cell r="O468">
            <v>0.6</v>
          </cell>
          <cell r="P468">
            <v>1</v>
          </cell>
        </row>
        <row r="469">
          <cell r="A469" t="str">
            <v>RPLA3126</v>
          </cell>
          <cell r="B469" t="str">
            <v>SAKOL</v>
          </cell>
          <cell r="D469" t="str">
            <v>BODY SIGNAL REC</v>
          </cell>
          <cell r="E469" t="str">
            <v>BODY SIGNAL REC</v>
          </cell>
          <cell r="F469" t="str">
            <v>BLK</v>
          </cell>
          <cell r="G469" t="str">
            <v>PCS'.</v>
          </cell>
          <cell r="H469" t="str">
            <v>M</v>
          </cell>
          <cell r="I469">
            <v>25</v>
          </cell>
          <cell r="J469">
            <v>1</v>
          </cell>
          <cell r="K469">
            <v>144</v>
          </cell>
          <cell r="L469" t="str">
            <v>ABS-330</v>
          </cell>
          <cell r="M469" t="str">
            <v>C</v>
          </cell>
          <cell r="N469">
            <v>3.5</v>
          </cell>
          <cell r="O469">
            <v>2</v>
          </cell>
          <cell r="P469">
            <v>1</v>
          </cell>
        </row>
        <row r="470">
          <cell r="A470" t="str">
            <v>120-C77M</v>
          </cell>
          <cell r="B470" t="str">
            <v>SAMMI</v>
          </cell>
          <cell r="D470" t="str">
            <v>BRACKET (CAV.2)</v>
          </cell>
          <cell r="E470" t="str">
            <v>BRACKET</v>
          </cell>
          <cell r="F470" t="str">
            <v>BLK</v>
          </cell>
          <cell r="G470" t="str">
            <v>PCS'.</v>
          </cell>
          <cell r="H470" t="str">
            <v>M</v>
          </cell>
          <cell r="I470">
            <v>18</v>
          </cell>
          <cell r="J470">
            <v>2</v>
          </cell>
          <cell r="K470">
            <v>200</v>
          </cell>
          <cell r="L470" t="str">
            <v>PP.841J</v>
          </cell>
          <cell r="M470" t="str">
            <v>A</v>
          </cell>
          <cell r="N470">
            <v>17.5</v>
          </cell>
          <cell r="O470">
            <v>1.1000000000000001</v>
          </cell>
          <cell r="P470">
            <v>1</v>
          </cell>
        </row>
        <row r="471">
          <cell r="A471" t="str">
            <v>SPEAKER COVER</v>
          </cell>
          <cell r="B471" t="str">
            <v>SAMMI</v>
          </cell>
          <cell r="D471" t="str">
            <v>SPEAKER COVER</v>
          </cell>
          <cell r="E471" t="str">
            <v>SPEAKER COVER MSF-3D5(HORN)</v>
          </cell>
          <cell r="F471" t="str">
            <v>BLK</v>
          </cell>
          <cell r="G471" t="str">
            <v>PCS'.</v>
          </cell>
          <cell r="H471" t="str">
            <v>M</v>
          </cell>
          <cell r="I471">
            <v>40</v>
          </cell>
          <cell r="J471">
            <v>2</v>
          </cell>
          <cell r="K471">
            <v>90</v>
          </cell>
          <cell r="L471" t="str">
            <v>PP.841J</v>
          </cell>
          <cell r="M471" t="str">
            <v>C</v>
          </cell>
          <cell r="N471">
            <v>202</v>
          </cell>
          <cell r="O471">
            <v>0</v>
          </cell>
          <cell r="P471">
            <v>7</v>
          </cell>
        </row>
        <row r="472">
          <cell r="A472" t="str">
            <v>SPB2D5-F,B</v>
          </cell>
          <cell r="B472" t="str">
            <v>SAMMI</v>
          </cell>
          <cell r="D472" t="str">
            <v>SPEAKER ASS'Y BOX</v>
          </cell>
          <cell r="E472" t="str">
            <v>SPEAKER ASS'Y BOX</v>
          </cell>
          <cell r="F472" t="str">
            <v>BLK</v>
          </cell>
          <cell r="G472" t="str">
            <v>SET</v>
          </cell>
          <cell r="H472" t="str">
            <v>M</v>
          </cell>
          <cell r="I472">
            <v>40</v>
          </cell>
          <cell r="J472">
            <v>2</v>
          </cell>
          <cell r="K472">
            <v>90</v>
          </cell>
          <cell r="L472" t="str">
            <v>PP.EP540</v>
          </cell>
          <cell r="M472" t="str">
            <v>C</v>
          </cell>
          <cell r="N472">
            <v>93</v>
          </cell>
          <cell r="O472">
            <v>6.4</v>
          </cell>
          <cell r="P472">
            <v>7</v>
          </cell>
        </row>
        <row r="473">
          <cell r="A473" t="str">
            <v>BST93F,B</v>
          </cell>
          <cell r="B473" t="str">
            <v>SAMMI</v>
          </cell>
          <cell r="D473" t="str">
            <v>COVER (ตัวใหญ่)</v>
          </cell>
          <cell r="E473" t="str">
            <v>COVER (ตัวใหญ่)</v>
          </cell>
          <cell r="F473" t="str">
            <v>BLK</v>
          </cell>
          <cell r="G473" t="str">
            <v>SET</v>
          </cell>
          <cell r="H473" t="str">
            <v>M</v>
          </cell>
          <cell r="I473">
            <v>50</v>
          </cell>
          <cell r="J473">
            <v>2</v>
          </cell>
          <cell r="K473">
            <v>72</v>
          </cell>
          <cell r="L473" t="str">
            <v>PP.EP540</v>
          </cell>
          <cell r="M473" t="str">
            <v>A</v>
          </cell>
          <cell r="N473">
            <v>252</v>
          </cell>
          <cell r="O473">
            <v>12</v>
          </cell>
          <cell r="P473">
            <v>7</v>
          </cell>
        </row>
        <row r="474">
          <cell r="A474" t="str">
            <v>BS93F,B</v>
          </cell>
          <cell r="B474" t="str">
            <v>SAMMI</v>
          </cell>
          <cell r="D474" t="str">
            <v>COVER (ตัวเล็ก)</v>
          </cell>
          <cell r="E474" t="str">
            <v>COVER (ตัวเล็ก)</v>
          </cell>
          <cell r="F474" t="str">
            <v>BLK</v>
          </cell>
          <cell r="G474" t="str">
            <v>SET</v>
          </cell>
          <cell r="H474" t="str">
            <v>M</v>
          </cell>
          <cell r="I474">
            <v>50</v>
          </cell>
          <cell r="J474">
            <v>2</v>
          </cell>
          <cell r="K474">
            <v>72</v>
          </cell>
          <cell r="L474" t="str">
            <v>PP.EP540</v>
          </cell>
          <cell r="M474" t="str">
            <v>A</v>
          </cell>
          <cell r="N474">
            <v>198</v>
          </cell>
          <cell r="O474">
            <v>7</v>
          </cell>
          <cell r="P474">
            <v>5</v>
          </cell>
        </row>
        <row r="475">
          <cell r="A475">
            <v>1211202038</v>
          </cell>
          <cell r="B475" t="str">
            <v>SANYO-RF</v>
          </cell>
          <cell r="D475" t="str">
            <v>REAR COVER</v>
          </cell>
          <cell r="E475" t="str">
            <v>REAR  COVER</v>
          </cell>
          <cell r="F475" t="str">
            <v>BLK</v>
          </cell>
          <cell r="G475" t="str">
            <v>PCS'.</v>
          </cell>
          <cell r="H475" t="str">
            <v>M</v>
          </cell>
          <cell r="I475">
            <v>80</v>
          </cell>
          <cell r="J475">
            <v>0.75</v>
          </cell>
          <cell r="K475">
            <v>45</v>
          </cell>
          <cell r="L475" t="str">
            <v>PP.841J</v>
          </cell>
          <cell r="M475" t="str">
            <v>A</v>
          </cell>
          <cell r="N475">
            <v>267</v>
          </cell>
          <cell r="O475">
            <v>56</v>
          </cell>
          <cell r="P475">
            <v>3</v>
          </cell>
        </row>
        <row r="476">
          <cell r="A476">
            <v>1211202046</v>
          </cell>
          <cell r="B476" t="str">
            <v>SANYO-RF</v>
          </cell>
          <cell r="D476" t="str">
            <v>REAR COVER</v>
          </cell>
          <cell r="E476" t="str">
            <v>REAR COVER SRM-23</v>
          </cell>
          <cell r="F476" t="str">
            <v>GR</v>
          </cell>
          <cell r="G476" t="str">
            <v>PCS'.</v>
          </cell>
          <cell r="H476" t="str">
            <v>M</v>
          </cell>
          <cell r="I476">
            <v>80</v>
          </cell>
          <cell r="J476">
            <v>0.75</v>
          </cell>
          <cell r="K476">
            <v>45</v>
          </cell>
          <cell r="L476" t="str">
            <v>PP.841J</v>
          </cell>
          <cell r="M476" t="str">
            <v>A</v>
          </cell>
          <cell r="N476">
            <v>267</v>
          </cell>
          <cell r="O476">
            <v>56</v>
          </cell>
          <cell r="P476">
            <v>3</v>
          </cell>
        </row>
        <row r="477">
          <cell r="A477">
            <v>1212308018</v>
          </cell>
          <cell r="B477" t="str">
            <v>SANYO-RF</v>
          </cell>
          <cell r="D477" t="str">
            <v>REAR COVER</v>
          </cell>
          <cell r="E477" t="str">
            <v>REAR COVER PB-248</v>
          </cell>
          <cell r="F477" t="str">
            <v>GYN</v>
          </cell>
          <cell r="G477" t="str">
            <v>PCS'.</v>
          </cell>
          <cell r="H477" t="str">
            <v>M</v>
          </cell>
          <cell r="I477">
            <v>80</v>
          </cell>
          <cell r="J477">
            <v>0.75</v>
          </cell>
          <cell r="K477">
            <v>45</v>
          </cell>
          <cell r="L477" t="str">
            <v>PP.841J</v>
          </cell>
          <cell r="M477" t="str">
            <v>A</v>
          </cell>
          <cell r="N477">
            <v>267</v>
          </cell>
          <cell r="O477">
            <v>56</v>
          </cell>
          <cell r="P477">
            <v>3</v>
          </cell>
        </row>
        <row r="478">
          <cell r="A478">
            <v>5046090001</v>
          </cell>
          <cell r="B478" t="str">
            <v>SANYO-WM</v>
          </cell>
          <cell r="C478">
            <v>1000</v>
          </cell>
          <cell r="D478" t="str">
            <v>BEAR RING CAES A</v>
          </cell>
          <cell r="E478" t="str">
            <v xml:space="preserve">BEARING CASE A 5.2 KG  </v>
          </cell>
          <cell r="F478" t="str">
            <v>NAT</v>
          </cell>
          <cell r="G478" t="str">
            <v>PCS'.(A)</v>
          </cell>
          <cell r="H478" t="str">
            <v>-</v>
          </cell>
          <cell r="I478">
            <v>50</v>
          </cell>
          <cell r="J478">
            <v>1</v>
          </cell>
          <cell r="K478">
            <v>72</v>
          </cell>
          <cell r="L478" t="str">
            <v>LV70</v>
          </cell>
          <cell r="M478" t="str">
            <v>A</v>
          </cell>
          <cell r="N478">
            <v>61</v>
          </cell>
          <cell r="O478">
            <v>2.5</v>
          </cell>
          <cell r="P478">
            <v>1.5</v>
          </cell>
        </row>
        <row r="479">
          <cell r="A479">
            <v>5046090002</v>
          </cell>
          <cell r="B479" t="str">
            <v>SANYO-WM</v>
          </cell>
          <cell r="C479">
            <v>1000</v>
          </cell>
          <cell r="D479" t="str">
            <v>BEAR RING CAES B</v>
          </cell>
          <cell r="E479" t="str">
            <v xml:space="preserve">BEARING CASE B 5.2 KG  </v>
          </cell>
          <cell r="F479" t="str">
            <v>NAT</v>
          </cell>
          <cell r="G479" t="str">
            <v>PCS'.(A)</v>
          </cell>
          <cell r="H479" t="str">
            <v>-</v>
          </cell>
          <cell r="I479">
            <v>50</v>
          </cell>
          <cell r="J479">
            <v>1</v>
          </cell>
          <cell r="K479">
            <v>72</v>
          </cell>
          <cell r="L479" t="str">
            <v>LV70</v>
          </cell>
          <cell r="M479" t="str">
            <v>A</v>
          </cell>
          <cell r="N479">
            <v>86</v>
          </cell>
          <cell r="O479">
            <v>1.5</v>
          </cell>
          <cell r="P479">
            <v>1.5</v>
          </cell>
        </row>
        <row r="480">
          <cell r="A480">
            <v>5046990006</v>
          </cell>
          <cell r="B480" t="str">
            <v>SANYO-WM</v>
          </cell>
          <cell r="C480">
            <v>1000</v>
          </cell>
          <cell r="D480" t="str">
            <v>GEAR - A</v>
          </cell>
          <cell r="E480" t="str">
            <v>GEAR A  5.2 KG</v>
          </cell>
          <cell r="F480" t="str">
            <v>NAT</v>
          </cell>
          <cell r="G480" t="str">
            <v>PCS'.(A)</v>
          </cell>
          <cell r="H480" t="str">
            <v>-</v>
          </cell>
          <cell r="I480">
            <v>25</v>
          </cell>
          <cell r="J480">
            <v>1</v>
          </cell>
          <cell r="K480">
            <v>144</v>
          </cell>
          <cell r="L480" t="str">
            <v>NYL-8202</v>
          </cell>
          <cell r="M480" t="str">
            <v>B</v>
          </cell>
          <cell r="N480">
            <v>17</v>
          </cell>
          <cell r="O480">
            <v>13.5</v>
          </cell>
          <cell r="P480">
            <v>2</v>
          </cell>
        </row>
        <row r="481">
          <cell r="A481">
            <v>5046990007</v>
          </cell>
          <cell r="B481" t="str">
            <v>SANYO-WM</v>
          </cell>
          <cell r="C481">
            <v>1000</v>
          </cell>
          <cell r="D481" t="str">
            <v>GEAR - B</v>
          </cell>
          <cell r="E481" t="str">
            <v>GEAR B  5.2 KG</v>
          </cell>
          <cell r="F481" t="str">
            <v>NAT</v>
          </cell>
          <cell r="G481" t="str">
            <v>PCS'.(A)</v>
          </cell>
          <cell r="H481" t="str">
            <v>-</v>
          </cell>
          <cell r="I481">
            <v>55</v>
          </cell>
          <cell r="J481">
            <v>1</v>
          </cell>
          <cell r="K481">
            <v>65.454545454545453</v>
          </cell>
          <cell r="L481" t="str">
            <v>NYL-8202</v>
          </cell>
          <cell r="M481" t="str">
            <v>B</v>
          </cell>
          <cell r="N481">
            <v>81</v>
          </cell>
          <cell r="O481">
            <v>36</v>
          </cell>
          <cell r="P481">
            <v>3</v>
          </cell>
        </row>
        <row r="482">
          <cell r="A482">
            <v>5014990062</v>
          </cell>
          <cell r="B482" t="str">
            <v>SANYO-WM</v>
          </cell>
          <cell r="D482" t="str">
            <v>BOARD COVER 4.5 KG</v>
          </cell>
          <cell r="E482" t="str">
            <v xml:space="preserve">BOARD COVER 4.0 KG,4.5 KG </v>
          </cell>
          <cell r="F482" t="str">
            <v>BLK</v>
          </cell>
          <cell r="G482" t="str">
            <v>PCS'.</v>
          </cell>
          <cell r="H482" t="str">
            <v>M</v>
          </cell>
          <cell r="I482">
            <v>80</v>
          </cell>
          <cell r="J482">
            <v>0.75</v>
          </cell>
          <cell r="K482">
            <v>45</v>
          </cell>
          <cell r="L482" t="str">
            <v>HI486</v>
          </cell>
          <cell r="M482" t="str">
            <v>A</v>
          </cell>
          <cell r="N482">
            <v>131</v>
          </cell>
          <cell r="O482">
            <v>11.2</v>
          </cell>
          <cell r="P482">
            <v>3</v>
          </cell>
        </row>
        <row r="483">
          <cell r="A483">
            <v>5014990057</v>
          </cell>
          <cell r="B483" t="str">
            <v>SANYO-WM</v>
          </cell>
          <cell r="D483" t="str">
            <v>BOARD COVER 6.5 KG</v>
          </cell>
          <cell r="E483" t="str">
            <v xml:space="preserve">BOARD COVER 6.5 KG </v>
          </cell>
          <cell r="F483" t="str">
            <v>BLK</v>
          </cell>
          <cell r="G483" t="str">
            <v>PCS'.</v>
          </cell>
          <cell r="H483" t="str">
            <v>M</v>
          </cell>
          <cell r="I483">
            <v>80</v>
          </cell>
          <cell r="J483">
            <v>0.75</v>
          </cell>
          <cell r="K483">
            <v>45</v>
          </cell>
          <cell r="L483" t="str">
            <v>HI486</v>
          </cell>
          <cell r="M483" t="str">
            <v>A</v>
          </cell>
          <cell r="N483">
            <v>65</v>
          </cell>
          <cell r="O483">
            <v>12</v>
          </cell>
          <cell r="P483">
            <v>3</v>
          </cell>
        </row>
        <row r="484">
          <cell r="A484">
            <v>5014990122</v>
          </cell>
          <cell r="B484" t="str">
            <v>SANYO-WM</v>
          </cell>
          <cell r="D484" t="str">
            <v>BOARD COVER 8.5 KG</v>
          </cell>
          <cell r="E484" t="str">
            <v>BOARD COVER 8 KG  (ULTRA)</v>
          </cell>
          <cell r="F484" t="str">
            <v>NAT</v>
          </cell>
          <cell r="G484" t="str">
            <v>PCS'.</v>
          </cell>
          <cell r="H484" t="str">
            <v>-</v>
          </cell>
          <cell r="I484">
            <v>46</v>
          </cell>
          <cell r="J484">
            <v>1</v>
          </cell>
          <cell r="K484">
            <v>78.260869565217391</v>
          </cell>
          <cell r="L484" t="str">
            <v>PP.841J</v>
          </cell>
          <cell r="M484" t="str">
            <v>A</v>
          </cell>
          <cell r="N484">
            <v>72</v>
          </cell>
          <cell r="O484">
            <v>10</v>
          </cell>
          <cell r="P484">
            <v>3</v>
          </cell>
        </row>
        <row r="485">
          <cell r="A485">
            <v>5018990034</v>
          </cell>
          <cell r="B485" t="str">
            <v>SANYO-WM</v>
          </cell>
          <cell r="D485" t="str">
            <v>BOTTOM COVER SAW-540</v>
          </cell>
          <cell r="E485" t="str">
            <v xml:space="preserve">BOTTOM COVER SAW -540 </v>
          </cell>
          <cell r="F485" t="str">
            <v>เทาดำ</v>
          </cell>
          <cell r="G485" t="str">
            <v>PCS'.</v>
          </cell>
          <cell r="H485" t="str">
            <v>M</v>
          </cell>
          <cell r="I485">
            <v>108</v>
          </cell>
          <cell r="J485">
            <v>1.5</v>
          </cell>
          <cell r="K485">
            <v>33.333333333333336</v>
          </cell>
          <cell r="L485" t="str">
            <v>PP.AZ564</v>
          </cell>
          <cell r="M485" t="str">
            <v>A</v>
          </cell>
          <cell r="N485">
            <v>535</v>
          </cell>
          <cell r="O485">
            <v>31</v>
          </cell>
          <cell r="P485">
            <v>15</v>
          </cell>
        </row>
        <row r="486">
          <cell r="A486">
            <v>5014010016</v>
          </cell>
          <cell r="B486" t="str">
            <v>SANYO-WM</v>
          </cell>
          <cell r="D486" t="str">
            <v>CONTROL PLATE 9.5 KG</v>
          </cell>
          <cell r="E486" t="str">
            <v>CONTROL PLATE 9.5 KG</v>
          </cell>
          <cell r="F486" t="str">
            <v>NG</v>
          </cell>
          <cell r="G486" t="str">
            <v>PCS'.</v>
          </cell>
          <cell r="H486" t="str">
            <v>-</v>
          </cell>
          <cell r="I486">
            <v>108</v>
          </cell>
          <cell r="J486">
            <v>1.5</v>
          </cell>
          <cell r="K486">
            <v>33.333333333333336</v>
          </cell>
          <cell r="L486" t="str">
            <v>HI-7118</v>
          </cell>
          <cell r="M486" t="str">
            <v>C</v>
          </cell>
          <cell r="N486">
            <v>505</v>
          </cell>
          <cell r="O486">
            <v>54</v>
          </cell>
          <cell r="P486">
            <v>7</v>
          </cell>
        </row>
        <row r="487">
          <cell r="A487">
            <v>5014010017</v>
          </cell>
          <cell r="B487" t="str">
            <v>SANYO-WM</v>
          </cell>
          <cell r="D487" t="str">
            <v>CONTROL PLATE 9.5 KG</v>
          </cell>
          <cell r="E487" t="str">
            <v>CONTROL PLATE 9.5 KG</v>
          </cell>
          <cell r="F487" t="str">
            <v>SG</v>
          </cell>
          <cell r="G487" t="str">
            <v>PCS'.</v>
          </cell>
          <cell r="H487" t="str">
            <v>-</v>
          </cell>
          <cell r="I487">
            <v>108</v>
          </cell>
          <cell r="J487">
            <v>1.5</v>
          </cell>
          <cell r="K487">
            <v>33.333333333333336</v>
          </cell>
          <cell r="L487" t="str">
            <v>HI-7117</v>
          </cell>
          <cell r="M487" t="str">
            <v>C</v>
          </cell>
          <cell r="N487">
            <v>505</v>
          </cell>
          <cell r="O487">
            <v>54</v>
          </cell>
          <cell r="P487">
            <v>7</v>
          </cell>
        </row>
        <row r="488">
          <cell r="A488">
            <v>5014010019</v>
          </cell>
          <cell r="B488" t="str">
            <v>SANYO-WM</v>
          </cell>
          <cell r="D488" t="str">
            <v>CONTROL PLATE 9.5 KG</v>
          </cell>
          <cell r="E488" t="str">
            <v>CONTROL PLATE 9.5 KG</v>
          </cell>
          <cell r="F488" t="str">
            <v>LBN</v>
          </cell>
          <cell r="G488" t="str">
            <v>PCS'.</v>
          </cell>
          <cell r="H488" t="str">
            <v>M</v>
          </cell>
          <cell r="I488">
            <v>108</v>
          </cell>
          <cell r="J488">
            <v>1.5</v>
          </cell>
          <cell r="K488">
            <v>33.333333333333336</v>
          </cell>
          <cell r="L488" t="str">
            <v>HI 1180+656</v>
          </cell>
          <cell r="M488" t="str">
            <v>C</v>
          </cell>
          <cell r="N488">
            <v>505</v>
          </cell>
          <cell r="O488">
            <v>54</v>
          </cell>
          <cell r="P488">
            <v>7</v>
          </cell>
        </row>
        <row r="489">
          <cell r="A489">
            <v>5014010020</v>
          </cell>
          <cell r="B489" t="str">
            <v>SANYO-WM</v>
          </cell>
          <cell r="D489" t="str">
            <v>CONTROL PLATE 9.5 KG</v>
          </cell>
          <cell r="E489" t="str">
            <v>CONTROL PLATE 9.5 KG</v>
          </cell>
          <cell r="F489" t="str">
            <v>W</v>
          </cell>
          <cell r="G489" t="str">
            <v>PCS'.</v>
          </cell>
          <cell r="H489" t="str">
            <v>-</v>
          </cell>
          <cell r="I489">
            <v>108</v>
          </cell>
          <cell r="J489">
            <v>1.5</v>
          </cell>
          <cell r="K489">
            <v>33.333333333333336</v>
          </cell>
          <cell r="L489" t="str">
            <v>HI-9116</v>
          </cell>
          <cell r="M489" t="str">
            <v>C</v>
          </cell>
          <cell r="N489">
            <v>505</v>
          </cell>
          <cell r="O489">
            <v>54</v>
          </cell>
          <cell r="P489">
            <v>7</v>
          </cell>
        </row>
        <row r="490">
          <cell r="A490">
            <v>5014010022</v>
          </cell>
          <cell r="B490" t="str">
            <v>SANYO-WM</v>
          </cell>
          <cell r="D490" t="str">
            <v>CONTROL PLATE 9.5 KG</v>
          </cell>
          <cell r="E490" t="str">
            <v>CONTROL PLATE 9.5 KG</v>
          </cell>
          <cell r="F490" t="str">
            <v>W</v>
          </cell>
          <cell r="G490" t="str">
            <v>PCS'.</v>
          </cell>
          <cell r="H490" t="str">
            <v>-</v>
          </cell>
          <cell r="I490">
            <v>108</v>
          </cell>
          <cell r="J490">
            <v>1.5</v>
          </cell>
          <cell r="K490">
            <v>33.333333333333336</v>
          </cell>
          <cell r="L490" t="str">
            <v>HI-9116</v>
          </cell>
          <cell r="M490" t="str">
            <v>C</v>
          </cell>
          <cell r="N490">
            <v>505</v>
          </cell>
          <cell r="O490">
            <v>54</v>
          </cell>
          <cell r="P490">
            <v>7</v>
          </cell>
        </row>
        <row r="491">
          <cell r="A491">
            <v>5014010050</v>
          </cell>
          <cell r="B491" t="str">
            <v>SANYO-WM</v>
          </cell>
          <cell r="D491" t="str">
            <v>CONTROL PLATE 9.5 KG</v>
          </cell>
          <cell r="E491" t="str">
            <v>CONTROL PLATE 9.5 KG</v>
          </cell>
          <cell r="F491" t="str">
            <v>B05</v>
          </cell>
          <cell r="G491" t="str">
            <v>PCS'.</v>
          </cell>
          <cell r="H491" t="str">
            <v>-</v>
          </cell>
          <cell r="I491">
            <v>108</v>
          </cell>
          <cell r="J491">
            <v>1.5</v>
          </cell>
          <cell r="K491">
            <v>33.333333333333336</v>
          </cell>
          <cell r="L491" t="str">
            <v>HI-2122</v>
          </cell>
          <cell r="M491" t="str">
            <v>C</v>
          </cell>
          <cell r="N491">
            <v>505</v>
          </cell>
          <cell r="O491">
            <v>54</v>
          </cell>
          <cell r="P491">
            <v>7</v>
          </cell>
        </row>
        <row r="492">
          <cell r="A492">
            <v>5014010011</v>
          </cell>
          <cell r="B492" t="str">
            <v>SANYO-WM</v>
          </cell>
          <cell r="D492" t="str">
            <v>CONTROL PLATE 6.5 KG SANYO</v>
          </cell>
          <cell r="E492" t="str">
            <v>CONTROL PLATE 6.5 KG SANYO</v>
          </cell>
          <cell r="F492" t="str">
            <v>NG</v>
          </cell>
          <cell r="G492" t="str">
            <v>PCS'.</v>
          </cell>
          <cell r="H492" t="str">
            <v>-</v>
          </cell>
          <cell r="I492">
            <v>108</v>
          </cell>
          <cell r="J492">
            <v>1.5</v>
          </cell>
          <cell r="K492">
            <v>33.333333333333336</v>
          </cell>
          <cell r="L492" t="str">
            <v>PP-7118</v>
          </cell>
          <cell r="M492" t="str">
            <v>C</v>
          </cell>
          <cell r="N492">
            <v>350</v>
          </cell>
          <cell r="O492">
            <v>32</v>
          </cell>
          <cell r="P492">
            <v>7</v>
          </cell>
        </row>
        <row r="493">
          <cell r="A493">
            <v>5014010048</v>
          </cell>
          <cell r="B493" t="str">
            <v>SANYO-WM</v>
          </cell>
          <cell r="D493" t="str">
            <v>CONTROL PLATE 6.5 KG SANYO</v>
          </cell>
          <cell r="E493" t="str">
            <v>CONTROL PLATE 6.5 KG SANYO</v>
          </cell>
          <cell r="F493" t="str">
            <v>B05</v>
          </cell>
          <cell r="G493" t="str">
            <v>PCS'.</v>
          </cell>
          <cell r="H493" t="str">
            <v>-</v>
          </cell>
          <cell r="I493">
            <v>108</v>
          </cell>
          <cell r="J493">
            <v>1.5</v>
          </cell>
          <cell r="K493">
            <v>33.333333333333336</v>
          </cell>
          <cell r="L493" t="str">
            <v>PP-2122</v>
          </cell>
          <cell r="M493" t="str">
            <v>C</v>
          </cell>
          <cell r="N493">
            <v>350</v>
          </cell>
          <cell r="O493">
            <v>32</v>
          </cell>
          <cell r="P493">
            <v>7</v>
          </cell>
        </row>
        <row r="494">
          <cell r="A494">
            <v>5014010049</v>
          </cell>
          <cell r="B494" t="str">
            <v>SANYO-WM</v>
          </cell>
          <cell r="D494" t="str">
            <v>CONTROL PLATE 6.5 KG SANYO</v>
          </cell>
          <cell r="E494" t="str">
            <v>CONTROL PLATE 6.5 KG SANYO</v>
          </cell>
          <cell r="F494" t="str">
            <v>G05</v>
          </cell>
          <cell r="G494" t="str">
            <v>PCS'.</v>
          </cell>
          <cell r="H494" t="str">
            <v>-</v>
          </cell>
          <cell r="I494">
            <v>108</v>
          </cell>
          <cell r="J494">
            <v>1.5</v>
          </cell>
          <cell r="K494">
            <v>33.333333333333336</v>
          </cell>
          <cell r="L494" t="str">
            <v>PP-2123</v>
          </cell>
          <cell r="M494" t="str">
            <v>C</v>
          </cell>
          <cell r="N494">
            <v>350</v>
          </cell>
          <cell r="O494">
            <v>32</v>
          </cell>
          <cell r="P494">
            <v>7</v>
          </cell>
        </row>
        <row r="495">
          <cell r="A495">
            <v>5014010026</v>
          </cell>
          <cell r="B495" t="str">
            <v>SANYO-WM</v>
          </cell>
          <cell r="D495" t="str">
            <v>CONTROL PLATE 6.5 KG SINGER</v>
          </cell>
          <cell r="E495" t="str">
            <v>CONTROL PLATE 6.5 KG SINGER</v>
          </cell>
          <cell r="F495" t="str">
            <v>LBN</v>
          </cell>
          <cell r="G495" t="str">
            <v>PCS'.</v>
          </cell>
          <cell r="H495" t="str">
            <v>-</v>
          </cell>
          <cell r="I495">
            <v>108</v>
          </cell>
          <cell r="J495">
            <v>1.5</v>
          </cell>
          <cell r="K495">
            <v>33.333333333333336</v>
          </cell>
          <cell r="L495" t="str">
            <v>PP-2119</v>
          </cell>
          <cell r="M495" t="str">
            <v>C</v>
          </cell>
          <cell r="N495">
            <v>350</v>
          </cell>
          <cell r="O495">
            <v>32</v>
          </cell>
          <cell r="P495">
            <v>7</v>
          </cell>
        </row>
        <row r="496">
          <cell r="A496">
            <v>5014010024</v>
          </cell>
          <cell r="B496" t="str">
            <v>SANYO-WM</v>
          </cell>
          <cell r="D496" t="str">
            <v>CONTROL PLATE 5.0 KG</v>
          </cell>
          <cell r="E496" t="str">
            <v>CONTROL PLATE 5.0 KG</v>
          </cell>
          <cell r="F496" t="str">
            <v>NG</v>
          </cell>
          <cell r="G496" t="str">
            <v>PCS'.</v>
          </cell>
          <cell r="H496" t="str">
            <v>-</v>
          </cell>
          <cell r="I496">
            <v>108</v>
          </cell>
          <cell r="J496">
            <v>1.5</v>
          </cell>
          <cell r="K496">
            <v>33.333333333333336</v>
          </cell>
          <cell r="L496" t="str">
            <v>HI-7118</v>
          </cell>
          <cell r="M496" t="str">
            <v>C</v>
          </cell>
          <cell r="N496">
            <v>385</v>
          </cell>
          <cell r="O496">
            <v>37</v>
          </cell>
          <cell r="P496">
            <v>7</v>
          </cell>
        </row>
        <row r="497">
          <cell r="A497">
            <v>5014010046</v>
          </cell>
          <cell r="B497" t="str">
            <v>SANYO-WM</v>
          </cell>
          <cell r="D497" t="str">
            <v>CONTROL PLATE 5.0 KG</v>
          </cell>
          <cell r="E497" t="str">
            <v>CONTROL PLATE 5.0 KG</v>
          </cell>
          <cell r="F497" t="str">
            <v>B05</v>
          </cell>
          <cell r="G497" t="str">
            <v>PCS'.</v>
          </cell>
          <cell r="H497" t="str">
            <v>-</v>
          </cell>
          <cell r="I497">
            <v>108</v>
          </cell>
          <cell r="J497">
            <v>1.5</v>
          </cell>
          <cell r="K497">
            <v>33.333333333333336</v>
          </cell>
          <cell r="L497" t="str">
            <v>HI-2122</v>
          </cell>
          <cell r="M497" t="str">
            <v>C</v>
          </cell>
          <cell r="N497">
            <v>385</v>
          </cell>
          <cell r="O497">
            <v>37</v>
          </cell>
          <cell r="P497">
            <v>7</v>
          </cell>
        </row>
        <row r="498">
          <cell r="A498">
            <v>5014010047</v>
          </cell>
          <cell r="B498" t="str">
            <v>SANYO-WM</v>
          </cell>
          <cell r="D498" t="str">
            <v>CONTROL PLATE 5.0 KG</v>
          </cell>
          <cell r="E498" t="str">
            <v>CONTROL PLATE 5.0 KG</v>
          </cell>
          <cell r="F498" t="str">
            <v>G05</v>
          </cell>
          <cell r="G498" t="str">
            <v>PCS'.</v>
          </cell>
          <cell r="H498" t="str">
            <v>-</v>
          </cell>
          <cell r="I498">
            <v>108</v>
          </cell>
          <cell r="J498">
            <v>1.5</v>
          </cell>
          <cell r="K498">
            <v>33.333333333333336</v>
          </cell>
          <cell r="L498" t="str">
            <v>HI-2123</v>
          </cell>
          <cell r="M498" t="str">
            <v>C</v>
          </cell>
          <cell r="N498">
            <v>385</v>
          </cell>
          <cell r="O498">
            <v>37</v>
          </cell>
          <cell r="P498">
            <v>7</v>
          </cell>
        </row>
        <row r="499">
          <cell r="A499">
            <v>5016070004</v>
          </cell>
          <cell r="B499" t="str">
            <v>SANYO-WM</v>
          </cell>
          <cell r="D499" t="str">
            <v>PULSATOR PULLEY TW-9.5 KG (8.5 KG)</v>
          </cell>
          <cell r="E499" t="str">
            <v>PULSATOR PULLEY TW-9.5 KG (8.5 KG)</v>
          </cell>
          <cell r="F499" t="str">
            <v>NAT</v>
          </cell>
          <cell r="G499" t="str">
            <v>PCS'.</v>
          </cell>
          <cell r="H499" t="str">
            <v>-</v>
          </cell>
          <cell r="I499">
            <v>67</v>
          </cell>
          <cell r="J499">
            <v>2</v>
          </cell>
          <cell r="K499">
            <v>53.731343283582092</v>
          </cell>
          <cell r="L499" t="str">
            <v>LV70</v>
          </cell>
          <cell r="M499" t="str">
            <v>A</v>
          </cell>
          <cell r="N499">
            <v>85</v>
          </cell>
          <cell r="O499">
            <v>7</v>
          </cell>
          <cell r="P499">
            <v>2</v>
          </cell>
        </row>
        <row r="500">
          <cell r="A500">
            <v>5016070003</v>
          </cell>
          <cell r="B500" t="str">
            <v>SANYO-WM</v>
          </cell>
          <cell r="D500" t="str">
            <v>PULSATOR PULLEY TW-6.5 KG (W-252)</v>
          </cell>
          <cell r="E500" t="str">
            <v>PULSATOR PULLEY TW-6.5 KG (W-252)</v>
          </cell>
          <cell r="F500" t="str">
            <v>NAT</v>
          </cell>
          <cell r="G500" t="str">
            <v>PCS'.</v>
          </cell>
          <cell r="H500" t="str">
            <v>-</v>
          </cell>
          <cell r="I500">
            <v>47</v>
          </cell>
          <cell r="J500">
            <v>2</v>
          </cell>
          <cell r="K500">
            <v>76.59574468085107</v>
          </cell>
          <cell r="L500" t="str">
            <v>LV70</v>
          </cell>
          <cell r="M500" t="str">
            <v>A</v>
          </cell>
          <cell r="N500">
            <v>82</v>
          </cell>
          <cell r="O500">
            <v>6</v>
          </cell>
          <cell r="P500">
            <v>2</v>
          </cell>
        </row>
        <row r="501">
          <cell r="A501">
            <v>5013990009</v>
          </cell>
          <cell r="B501" t="str">
            <v>SANYO-WM</v>
          </cell>
          <cell r="D501" t="str">
            <v>SPINNER CAP 2.2 KG</v>
          </cell>
          <cell r="E501" t="str">
            <v xml:space="preserve">SPINNER CAP 2.2 KG </v>
          </cell>
          <cell r="F501" t="str">
            <v>WH</v>
          </cell>
          <cell r="G501" t="str">
            <v>PCS'.</v>
          </cell>
          <cell r="H501" t="str">
            <v>M</v>
          </cell>
          <cell r="I501">
            <v>54.5</v>
          </cell>
          <cell r="J501">
            <v>0.75</v>
          </cell>
          <cell r="K501">
            <v>66.055045871559628</v>
          </cell>
          <cell r="L501" t="str">
            <v>ST1018</v>
          </cell>
          <cell r="M501" t="str">
            <v>C</v>
          </cell>
          <cell r="N501">
            <v>45</v>
          </cell>
          <cell r="O501">
            <v>3</v>
          </cell>
          <cell r="P501">
            <v>1</v>
          </cell>
        </row>
        <row r="502">
          <cell r="A502">
            <v>5013990010</v>
          </cell>
          <cell r="B502" t="str">
            <v>SANYO-WM</v>
          </cell>
          <cell r="D502" t="str">
            <v>SPINNER CAP 3.6 KG</v>
          </cell>
          <cell r="E502" t="str">
            <v>SPINNER CAP W-236 (3.6 KG)</v>
          </cell>
          <cell r="F502" t="str">
            <v>WH</v>
          </cell>
          <cell r="G502" t="str">
            <v>PCS'.</v>
          </cell>
          <cell r="H502" t="str">
            <v>M</v>
          </cell>
          <cell r="I502">
            <v>54.5</v>
          </cell>
          <cell r="J502">
            <v>0.75</v>
          </cell>
          <cell r="K502">
            <v>66.055045871559628</v>
          </cell>
          <cell r="L502" t="str">
            <v>ST1018</v>
          </cell>
          <cell r="M502" t="str">
            <v>C</v>
          </cell>
          <cell r="N502">
            <v>63</v>
          </cell>
          <cell r="O502">
            <v>3</v>
          </cell>
          <cell r="P502">
            <v>1</v>
          </cell>
        </row>
        <row r="503">
          <cell r="A503">
            <v>5013990064</v>
          </cell>
          <cell r="B503" t="str">
            <v>SANYO-WM</v>
          </cell>
          <cell r="D503" t="str">
            <v>SPINNER CAP 5.2 KG</v>
          </cell>
          <cell r="E503" t="str">
            <v>SPINNER CAP 5.2 KG W-252</v>
          </cell>
          <cell r="F503" t="str">
            <v>WH</v>
          </cell>
          <cell r="G503" t="str">
            <v>PCS'.</v>
          </cell>
          <cell r="H503" t="str">
            <v>M</v>
          </cell>
          <cell r="I503">
            <v>54.5</v>
          </cell>
          <cell r="J503">
            <v>1</v>
          </cell>
          <cell r="K503">
            <v>66.055045871559628</v>
          </cell>
          <cell r="L503" t="str">
            <v>ST1018</v>
          </cell>
          <cell r="M503" t="str">
            <v>C</v>
          </cell>
          <cell r="N503">
            <v>70</v>
          </cell>
          <cell r="O503">
            <v>2</v>
          </cell>
          <cell r="P503">
            <v>1</v>
          </cell>
        </row>
        <row r="504">
          <cell r="A504">
            <v>5013990271</v>
          </cell>
          <cell r="B504" t="str">
            <v>SANYO-WM</v>
          </cell>
          <cell r="D504" t="str">
            <v>SPINNER CAP 8.5 KG</v>
          </cell>
          <cell r="E504" t="str">
            <v xml:space="preserve">SPINNER CAP 8.5 KG T/L </v>
          </cell>
          <cell r="F504" t="str">
            <v>WH</v>
          </cell>
          <cell r="G504" t="str">
            <v>PCS'.</v>
          </cell>
          <cell r="H504" t="str">
            <v>M</v>
          </cell>
          <cell r="I504">
            <v>82</v>
          </cell>
          <cell r="J504">
            <v>1</v>
          </cell>
          <cell r="K504">
            <v>43.902439024390247</v>
          </cell>
          <cell r="L504" t="str">
            <v>ST1018</v>
          </cell>
          <cell r="M504" t="str">
            <v>C</v>
          </cell>
          <cell r="N504">
            <v>118</v>
          </cell>
          <cell r="O504">
            <v>25</v>
          </cell>
          <cell r="P504">
            <v>2</v>
          </cell>
        </row>
        <row r="505">
          <cell r="A505" t="str">
            <v>ขาพีราเนีย</v>
          </cell>
          <cell r="B505" t="str">
            <v>S-WATC</v>
          </cell>
          <cell r="C505">
            <v>5000</v>
          </cell>
          <cell r="D505" t="str">
            <v>ขาพีราเนีย</v>
          </cell>
          <cell r="E505" t="str">
            <v>ขาพีราเนีย ABS</v>
          </cell>
          <cell r="F505" t="str">
            <v>NAT</v>
          </cell>
          <cell r="G505" t="str">
            <v>PCS'.(A)</v>
          </cell>
          <cell r="H505" t="str">
            <v>-</v>
          </cell>
          <cell r="I505">
            <v>30</v>
          </cell>
          <cell r="J505">
            <v>1</v>
          </cell>
          <cell r="K505">
            <v>120</v>
          </cell>
          <cell r="L505" t="str">
            <v>PC.R5313</v>
          </cell>
          <cell r="M505" t="str">
            <v>C</v>
          </cell>
          <cell r="N505">
            <v>13</v>
          </cell>
          <cell r="O505">
            <v>1.52</v>
          </cell>
          <cell r="P505">
            <v>2</v>
          </cell>
        </row>
        <row r="506">
          <cell r="A506" t="str">
            <v>พลาสติกสามเหลี่ยม</v>
          </cell>
          <cell r="B506" t="str">
            <v>S-WATC</v>
          </cell>
          <cell r="C506">
            <v>5000</v>
          </cell>
          <cell r="D506" t="str">
            <v>พลาสติกสามเหลี่ยม (CAV.2)</v>
          </cell>
          <cell r="E506" t="str">
            <v>พลาสติกสามเหลี่ยม</v>
          </cell>
          <cell r="F506" t="str">
            <v>NAT</v>
          </cell>
          <cell r="G506" t="str">
            <v>PCS'.(A)</v>
          </cell>
          <cell r="H506" t="str">
            <v>-</v>
          </cell>
          <cell r="I506">
            <v>22</v>
          </cell>
          <cell r="J506">
            <v>1</v>
          </cell>
          <cell r="K506">
            <v>163.63636363636363</v>
          </cell>
          <cell r="L506" t="str">
            <v>PC.R5313</v>
          </cell>
          <cell r="M506" t="str">
            <v>C</v>
          </cell>
          <cell r="N506">
            <v>1</v>
          </cell>
          <cell r="O506">
            <v>1</v>
          </cell>
          <cell r="P506">
            <v>2</v>
          </cell>
        </row>
        <row r="507">
          <cell r="A507" t="str">
            <v>พลาสติกหุ้มเหล็ก</v>
          </cell>
          <cell r="B507" t="str">
            <v>S-WATC</v>
          </cell>
          <cell r="C507">
            <v>5000</v>
          </cell>
          <cell r="D507" t="str">
            <v>พลาสติกหุ้มเหล็ก (CAV.2)</v>
          </cell>
          <cell r="E507" t="str">
            <v>พลาสติกหุ้มเหล็ก</v>
          </cell>
          <cell r="F507" t="str">
            <v>BLK</v>
          </cell>
          <cell r="G507" t="str">
            <v>PCS'.(A)</v>
          </cell>
          <cell r="H507" t="str">
            <v>M</v>
          </cell>
          <cell r="I507">
            <v>24</v>
          </cell>
          <cell r="J507">
            <v>1</v>
          </cell>
          <cell r="K507">
            <v>150</v>
          </cell>
          <cell r="L507" t="str">
            <v>HI650</v>
          </cell>
          <cell r="M507" t="str">
            <v>A</v>
          </cell>
          <cell r="N507">
            <v>3</v>
          </cell>
          <cell r="O507">
            <v>1</v>
          </cell>
          <cell r="P507">
            <v>2</v>
          </cell>
        </row>
        <row r="508">
          <cell r="A508" t="str">
            <v>NO. 7</v>
          </cell>
          <cell r="B508" t="str">
            <v>TANIN</v>
          </cell>
          <cell r="D508" t="str">
            <v>LID DOOR NO-7</v>
          </cell>
          <cell r="E508" t="str">
            <v>LID DOOR NO-7</v>
          </cell>
          <cell r="F508" t="str">
            <v>BLK</v>
          </cell>
          <cell r="G508" t="str">
            <v>PCS'.</v>
          </cell>
          <cell r="H508" t="str">
            <v>M</v>
          </cell>
          <cell r="I508">
            <v>55</v>
          </cell>
          <cell r="J508">
            <v>0.75</v>
          </cell>
          <cell r="K508">
            <v>65.454545454545453</v>
          </cell>
          <cell r="L508" t="str">
            <v>ABS-330</v>
          </cell>
          <cell r="M508" t="str">
            <v>C</v>
          </cell>
          <cell r="N508">
            <v>17</v>
          </cell>
          <cell r="P508">
            <v>1</v>
          </cell>
        </row>
        <row r="509">
          <cell r="A509" t="str">
            <v>NO. 3</v>
          </cell>
          <cell r="B509" t="str">
            <v>TANIN</v>
          </cell>
          <cell r="D509" t="str">
            <v>SPACER NO-3 (CAV.8)</v>
          </cell>
          <cell r="E509" t="str">
            <v>SPACER NO.3</v>
          </cell>
          <cell r="F509" t="str">
            <v>BLK</v>
          </cell>
          <cell r="G509" t="str">
            <v>PCS'.</v>
          </cell>
          <cell r="H509" t="str">
            <v>M</v>
          </cell>
          <cell r="I509">
            <v>5</v>
          </cell>
          <cell r="J509">
            <v>1</v>
          </cell>
          <cell r="K509">
            <v>720</v>
          </cell>
          <cell r="L509" t="str">
            <v>ABS-330</v>
          </cell>
          <cell r="M509" t="str">
            <v>C</v>
          </cell>
          <cell r="N509">
            <v>1</v>
          </cell>
          <cell r="P509">
            <v>1</v>
          </cell>
        </row>
        <row r="510">
          <cell r="A510" t="str">
            <v>NO. 9</v>
          </cell>
          <cell r="B510" t="str">
            <v>TANIN</v>
          </cell>
          <cell r="D510" t="str">
            <v>ที่ล็อคหูโทรศัพท์ NO-9 (CAV.2)</v>
          </cell>
          <cell r="E510" t="str">
            <v>ที่ล็อคหูโทรศัพท์ NO-9</v>
          </cell>
          <cell r="F510" t="str">
            <v>BLK</v>
          </cell>
          <cell r="G510" t="str">
            <v>PCS'.</v>
          </cell>
          <cell r="H510" t="str">
            <v>M</v>
          </cell>
          <cell r="I510" t="e">
            <v>#N/A</v>
          </cell>
          <cell r="J510" t="e">
            <v>#N/A</v>
          </cell>
          <cell r="K510" t="e">
            <v>#N/A</v>
          </cell>
          <cell r="L510" t="str">
            <v>POM</v>
          </cell>
          <cell r="M510" t="str">
            <v>C</v>
          </cell>
          <cell r="N510">
            <v>5</v>
          </cell>
          <cell r="P510">
            <v>1</v>
          </cell>
        </row>
        <row r="511">
          <cell r="A511" t="str">
            <v>NO. 1</v>
          </cell>
          <cell r="B511" t="str">
            <v>TANIN</v>
          </cell>
          <cell r="D511" t="str">
            <v>ที่วางหูโทรศัพท์ตัวบน NO-1, 1/1</v>
          </cell>
          <cell r="E511" t="str">
            <v>ที่วางหูโทรศัพท์ตัวบน NO-1</v>
          </cell>
          <cell r="F511" t="str">
            <v>BLK</v>
          </cell>
          <cell r="G511" t="str">
            <v>PCS'.</v>
          </cell>
          <cell r="H511" t="str">
            <v>M</v>
          </cell>
          <cell r="I511">
            <v>100</v>
          </cell>
          <cell r="J511">
            <v>0.75</v>
          </cell>
          <cell r="K511">
            <v>36</v>
          </cell>
          <cell r="L511" t="str">
            <v>ABS-330</v>
          </cell>
          <cell r="M511" t="str">
            <v>C</v>
          </cell>
          <cell r="N511">
            <v>323</v>
          </cell>
          <cell r="P511">
            <v>5</v>
          </cell>
        </row>
        <row r="512">
          <cell r="A512" t="str">
            <v>NO. 1/1</v>
          </cell>
          <cell r="B512" t="str">
            <v>TANIN</v>
          </cell>
          <cell r="D512" t="str">
            <v>ที่วางหูโทรศัพท์ตัวบน NO-1, 1/1</v>
          </cell>
          <cell r="E512" t="str">
            <v>ที่วางหูโทรศัพท์ตัวบน NO-1/1</v>
          </cell>
          <cell r="F512" t="str">
            <v>BLK</v>
          </cell>
          <cell r="G512" t="str">
            <v>PCS'.</v>
          </cell>
          <cell r="H512" t="str">
            <v>M</v>
          </cell>
          <cell r="I512">
            <v>100</v>
          </cell>
          <cell r="J512">
            <v>0.75</v>
          </cell>
          <cell r="K512">
            <v>36</v>
          </cell>
          <cell r="L512" t="str">
            <v>ABS-330</v>
          </cell>
          <cell r="M512" t="str">
            <v>C</v>
          </cell>
          <cell r="N512">
            <v>323</v>
          </cell>
          <cell r="P512">
            <v>5</v>
          </cell>
        </row>
        <row r="513">
          <cell r="A513" t="str">
            <v>NO. 6</v>
          </cell>
          <cell r="B513" t="str">
            <v>TANIN</v>
          </cell>
          <cell r="D513" t="str">
            <v>ที่วางหูโทรศัพท์ตัวล่าง NO-6</v>
          </cell>
          <cell r="E513" t="str">
            <v>ฐานล่างโทรศัพท์ NO.6</v>
          </cell>
          <cell r="F513" t="str">
            <v>BLK</v>
          </cell>
          <cell r="G513" t="str">
            <v>PCS'.</v>
          </cell>
          <cell r="H513" t="str">
            <v>M</v>
          </cell>
          <cell r="I513">
            <v>100</v>
          </cell>
          <cell r="J513">
            <v>0.75</v>
          </cell>
          <cell r="K513">
            <v>36</v>
          </cell>
          <cell r="L513" t="str">
            <v>ABS-330</v>
          </cell>
          <cell r="M513" t="str">
            <v>C</v>
          </cell>
          <cell r="N513">
            <v>224</v>
          </cell>
          <cell r="P513">
            <v>5</v>
          </cell>
        </row>
        <row r="514">
          <cell r="A514" t="str">
            <v>NO. 10</v>
          </cell>
          <cell r="B514" t="str">
            <v>TANIN</v>
          </cell>
          <cell r="D514" t="str">
            <v>โทรศัพท์ NO.10</v>
          </cell>
          <cell r="E514" t="str">
            <v>โทรศัพท์ NO.10</v>
          </cell>
          <cell r="F514" t="str">
            <v>BLK</v>
          </cell>
          <cell r="G514" t="str">
            <v>PCS'.(A)</v>
          </cell>
          <cell r="H514" t="str">
            <v>M</v>
          </cell>
          <cell r="I514">
            <v>25</v>
          </cell>
          <cell r="J514">
            <v>1</v>
          </cell>
          <cell r="K514">
            <v>144</v>
          </cell>
          <cell r="L514" t="str">
            <v>ABS-330</v>
          </cell>
          <cell r="M514" t="str">
            <v>C</v>
          </cell>
          <cell r="N514">
            <v>21</v>
          </cell>
          <cell r="P514">
            <v>1</v>
          </cell>
        </row>
        <row r="515">
          <cell r="A515" t="str">
            <v>NO. 2</v>
          </cell>
          <cell r="B515" t="str">
            <v>TANIN</v>
          </cell>
          <cell r="D515" t="str">
            <v>โทรศัพท์ NO.2</v>
          </cell>
          <cell r="E515" t="str">
            <v>โทรศัพท์ NO.2</v>
          </cell>
          <cell r="F515" t="str">
            <v>BLK</v>
          </cell>
          <cell r="G515" t="str">
            <v>PCS'.</v>
          </cell>
          <cell r="H515" t="str">
            <v>M</v>
          </cell>
          <cell r="I515">
            <v>75</v>
          </cell>
          <cell r="J515">
            <v>2</v>
          </cell>
          <cell r="K515">
            <v>48</v>
          </cell>
          <cell r="L515" t="str">
            <v>ABS-330</v>
          </cell>
          <cell r="M515" t="str">
            <v>C</v>
          </cell>
          <cell r="N515">
            <v>298</v>
          </cell>
          <cell r="P515">
            <v>5</v>
          </cell>
        </row>
        <row r="516">
          <cell r="A516" t="str">
            <v>NO. 4</v>
          </cell>
          <cell r="B516" t="str">
            <v>TANIN</v>
          </cell>
          <cell r="D516" t="str">
            <v>ปุ่มกดปิดเปิดโทรศัพท์ NO-4</v>
          </cell>
          <cell r="E516" t="str">
            <v>โทรศัพท์ NO.4 (ปุ่มกดดับ)</v>
          </cell>
          <cell r="F516" t="str">
            <v>BLK</v>
          </cell>
          <cell r="G516" t="str">
            <v>PCS'.</v>
          </cell>
          <cell r="H516" t="str">
            <v>M</v>
          </cell>
          <cell r="I516">
            <v>15</v>
          </cell>
          <cell r="J516">
            <v>1</v>
          </cell>
          <cell r="K516">
            <v>240</v>
          </cell>
          <cell r="L516" t="str">
            <v>ABS-330</v>
          </cell>
          <cell r="M516" t="str">
            <v>C</v>
          </cell>
          <cell r="N516">
            <v>2</v>
          </cell>
          <cell r="P516">
            <v>1</v>
          </cell>
        </row>
        <row r="517">
          <cell r="A517" t="str">
            <v>NO. 17</v>
          </cell>
          <cell r="B517" t="str">
            <v>TANIN</v>
          </cell>
          <cell r="D517" t="str">
            <v xml:space="preserve">ฝาล่าง 17mm </v>
          </cell>
          <cell r="E517" t="str">
            <v xml:space="preserve">ฝาล่าง 17mm </v>
          </cell>
          <cell r="F517" t="str">
            <v>BLK</v>
          </cell>
          <cell r="G517" t="str">
            <v>PCS'.</v>
          </cell>
          <cell r="H517" t="str">
            <v>M</v>
          </cell>
          <cell r="I517">
            <v>65</v>
          </cell>
          <cell r="J517">
            <v>0.75</v>
          </cell>
          <cell r="K517">
            <v>55.384615384615387</v>
          </cell>
          <cell r="L517" t="str">
            <v>ABS-330</v>
          </cell>
          <cell r="M517" t="str">
            <v>C</v>
          </cell>
          <cell r="N517">
            <v>54</v>
          </cell>
          <cell r="P517">
            <v>1</v>
          </cell>
        </row>
        <row r="518">
          <cell r="A518" t="str">
            <v>IL5455FS</v>
          </cell>
          <cell r="B518" t="str">
            <v>TOSHIBA</v>
          </cell>
          <cell r="D518" t="str">
            <v>FRAME DECO</v>
          </cell>
          <cell r="E518" t="str">
            <v>FRAME DECO</v>
          </cell>
          <cell r="F518" t="str">
            <v>L/GY</v>
          </cell>
          <cell r="G518" t="str">
            <v>PCS'.</v>
          </cell>
          <cell r="H518" t="str">
            <v>-</v>
          </cell>
          <cell r="I518">
            <v>70</v>
          </cell>
          <cell r="J518">
            <v>1</v>
          </cell>
          <cell r="K518">
            <v>51.428571428571431</v>
          </cell>
          <cell r="L518" t="str">
            <v>HI H350</v>
          </cell>
          <cell r="M518" t="str">
            <v>B</v>
          </cell>
          <cell r="N518">
            <v>620</v>
          </cell>
          <cell r="O518">
            <v>8.8000000000000007</v>
          </cell>
          <cell r="P518">
            <v>15</v>
          </cell>
        </row>
        <row r="519">
          <cell r="A519" t="str">
            <v>IL5455FW</v>
          </cell>
          <cell r="B519" t="str">
            <v>TOSHIBA</v>
          </cell>
          <cell r="D519" t="str">
            <v>FRAME DECO</v>
          </cell>
          <cell r="E519" t="str">
            <v>FRAME DECO</v>
          </cell>
          <cell r="F519" t="str">
            <v>F/W</v>
          </cell>
          <cell r="G519" t="str">
            <v>PCS'.</v>
          </cell>
          <cell r="H519" t="str">
            <v>-</v>
          </cell>
          <cell r="I519">
            <v>70</v>
          </cell>
          <cell r="J519">
            <v>1</v>
          </cell>
          <cell r="K519">
            <v>51.428571428571431</v>
          </cell>
          <cell r="L519" t="str">
            <v>HI H350</v>
          </cell>
          <cell r="M519" t="str">
            <v>B</v>
          </cell>
          <cell r="N519">
            <v>620</v>
          </cell>
          <cell r="O519">
            <v>8.8000000000000007</v>
          </cell>
          <cell r="P519">
            <v>15</v>
          </cell>
        </row>
        <row r="520">
          <cell r="A520" t="str">
            <v>IL5455CG</v>
          </cell>
          <cell r="B520" t="str">
            <v>TOSHIBA</v>
          </cell>
          <cell r="D520" t="str">
            <v>FRAME DECO</v>
          </cell>
          <cell r="E520" t="str">
            <v>FRAME DECO</v>
          </cell>
          <cell r="F520" t="str">
            <v>F/W</v>
          </cell>
          <cell r="G520" t="str">
            <v>PCS'.</v>
          </cell>
          <cell r="H520" t="str">
            <v>-</v>
          </cell>
          <cell r="I520">
            <v>70</v>
          </cell>
          <cell r="J520">
            <v>1</v>
          </cell>
          <cell r="K520">
            <v>51.428571428571431</v>
          </cell>
          <cell r="L520" t="str">
            <v>HI H350</v>
          </cell>
          <cell r="M520" t="str">
            <v>B</v>
          </cell>
          <cell r="N520">
            <v>620</v>
          </cell>
          <cell r="O520">
            <v>8.8000000000000007</v>
          </cell>
          <cell r="P520">
            <v>15</v>
          </cell>
        </row>
        <row r="521">
          <cell r="A521" t="str">
            <v>IL5456SPW</v>
          </cell>
          <cell r="B521" t="str">
            <v>TOSHIBA</v>
          </cell>
          <cell r="D521" t="str">
            <v>FRAME DECO (NEW)</v>
          </cell>
          <cell r="E521" t="str">
            <v>FRAME DECO (NEW)</v>
          </cell>
          <cell r="F521" t="str">
            <v>S/W</v>
          </cell>
          <cell r="G521" t="str">
            <v>PCS'.</v>
          </cell>
          <cell r="H521" t="str">
            <v>-</v>
          </cell>
          <cell r="I521">
            <v>60</v>
          </cell>
          <cell r="J521">
            <v>1</v>
          </cell>
          <cell r="K521">
            <v>60</v>
          </cell>
          <cell r="L521" t="str">
            <v>HI H350</v>
          </cell>
          <cell r="M521" t="str">
            <v>C</v>
          </cell>
          <cell r="N521">
            <v>608</v>
          </cell>
          <cell r="O521">
            <v>9.1</v>
          </cell>
          <cell r="P521">
            <v>15</v>
          </cell>
        </row>
        <row r="522">
          <cell r="A522" t="str">
            <v>IL5486MB</v>
          </cell>
          <cell r="B522" t="str">
            <v>TOSHIBA</v>
          </cell>
          <cell r="D522" t="str">
            <v>CONTROL PANEL (CAV.2)</v>
          </cell>
          <cell r="E522" t="str">
            <v>CONTROL PANEL (CAF-KF5)</v>
          </cell>
          <cell r="F522" t="str">
            <v>S/W</v>
          </cell>
          <cell r="G522" t="str">
            <v>PCS'.</v>
          </cell>
          <cell r="H522" t="str">
            <v>-</v>
          </cell>
          <cell r="I522">
            <v>40</v>
          </cell>
          <cell r="J522">
            <v>1</v>
          </cell>
          <cell r="K522">
            <v>90</v>
          </cell>
          <cell r="L522" t="str">
            <v>HI H350</v>
          </cell>
          <cell r="M522" t="str">
            <v>C</v>
          </cell>
          <cell r="N522">
            <v>103</v>
          </cell>
          <cell r="O522">
            <v>5.4</v>
          </cell>
          <cell r="P522">
            <v>10</v>
          </cell>
        </row>
        <row r="523">
          <cell r="A523" t="str">
            <v>IL5456BW</v>
          </cell>
          <cell r="B523" t="str">
            <v>TOSHIBA</v>
          </cell>
          <cell r="D523" t="str">
            <v>FRAME DECO (NEW)</v>
          </cell>
          <cell r="E523" t="str">
            <v>FRAME DECO (NEW)</v>
          </cell>
          <cell r="F523" t="str">
            <v>S/W</v>
          </cell>
          <cell r="G523" t="str">
            <v>PCS'.</v>
          </cell>
          <cell r="H523" t="str">
            <v>-</v>
          </cell>
          <cell r="I523">
            <v>60</v>
          </cell>
          <cell r="J523">
            <v>1</v>
          </cell>
          <cell r="K523">
            <v>60</v>
          </cell>
          <cell r="L523" t="str">
            <v>HI H350</v>
          </cell>
          <cell r="M523" t="str">
            <v>C</v>
          </cell>
          <cell r="N523">
            <v>608</v>
          </cell>
          <cell r="O523">
            <v>9.1</v>
          </cell>
          <cell r="P523">
            <v>15</v>
          </cell>
        </row>
        <row r="524">
          <cell r="A524" t="str">
            <v>IL5486MG</v>
          </cell>
          <cell r="B524" t="str">
            <v>TOSHIBA</v>
          </cell>
          <cell r="D524" t="str">
            <v>CONTROL PANEL (CAV.2)</v>
          </cell>
          <cell r="E524" t="str">
            <v>CONTROL PANEL (CAF-KFB5)</v>
          </cell>
          <cell r="F524" t="str">
            <v>S/W</v>
          </cell>
          <cell r="G524" t="str">
            <v>PCS'.</v>
          </cell>
          <cell r="H524" t="str">
            <v>-</v>
          </cell>
          <cell r="I524">
            <v>40</v>
          </cell>
          <cell r="J524">
            <v>1</v>
          </cell>
          <cell r="K524">
            <v>90</v>
          </cell>
          <cell r="L524" t="str">
            <v>HI H350</v>
          </cell>
          <cell r="M524" t="str">
            <v>C</v>
          </cell>
          <cell r="N524">
            <v>103</v>
          </cell>
          <cell r="O524">
            <v>5.4</v>
          </cell>
          <cell r="P524">
            <v>10</v>
          </cell>
        </row>
        <row r="525">
          <cell r="A525" t="str">
            <v>IL5456MJ</v>
          </cell>
          <cell r="B525" t="str">
            <v>TOSHIBA</v>
          </cell>
          <cell r="D525" t="str">
            <v>FRAME DECO (NEW)</v>
          </cell>
          <cell r="E525" t="str">
            <v>FRAME DECO (NEW)</v>
          </cell>
          <cell r="F525" t="str">
            <v>MUJI</v>
          </cell>
          <cell r="G525" t="str">
            <v>PCS'.</v>
          </cell>
          <cell r="H525" t="str">
            <v>-</v>
          </cell>
          <cell r="I525">
            <v>60</v>
          </cell>
          <cell r="J525">
            <v>1</v>
          </cell>
          <cell r="K525">
            <v>60</v>
          </cell>
          <cell r="L525" t="str">
            <v>HI H350</v>
          </cell>
          <cell r="M525" t="str">
            <v>C</v>
          </cell>
          <cell r="N525">
            <v>608</v>
          </cell>
          <cell r="O525">
            <v>9.1</v>
          </cell>
          <cell r="P525">
            <v>15</v>
          </cell>
        </row>
        <row r="526">
          <cell r="A526" t="str">
            <v>IL5486MJ</v>
          </cell>
          <cell r="B526" t="str">
            <v>TOSHIBA</v>
          </cell>
          <cell r="D526" t="str">
            <v>CONTROL PANEL (CAV.2)</v>
          </cell>
          <cell r="E526" t="str">
            <v>CONTROL PANEL (HA5A)</v>
          </cell>
          <cell r="F526" t="str">
            <v>MUJI</v>
          </cell>
          <cell r="G526" t="str">
            <v>PCS'.</v>
          </cell>
          <cell r="H526" t="str">
            <v>-</v>
          </cell>
          <cell r="I526">
            <v>40</v>
          </cell>
          <cell r="J526">
            <v>1</v>
          </cell>
          <cell r="K526">
            <v>90</v>
          </cell>
          <cell r="L526" t="str">
            <v>HI H350</v>
          </cell>
          <cell r="M526" t="str">
            <v>C</v>
          </cell>
          <cell r="N526">
            <v>103</v>
          </cell>
          <cell r="O526">
            <v>5.4</v>
          </cell>
          <cell r="P526">
            <v>10</v>
          </cell>
        </row>
        <row r="527">
          <cell r="A527" t="str">
            <v>QL504705</v>
          </cell>
          <cell r="B527" t="str">
            <v>TOSHIBA</v>
          </cell>
          <cell r="C527">
            <v>3000</v>
          </cell>
          <cell r="D527" t="str">
            <v>FRONT PANEL</v>
          </cell>
          <cell r="E527" t="str">
            <v>FRONT PANEL</v>
          </cell>
          <cell r="F527" t="str">
            <v>WH</v>
          </cell>
          <cell r="G527" t="str">
            <v>PCS'.</v>
          </cell>
          <cell r="H527" t="str">
            <v>-</v>
          </cell>
          <cell r="I527">
            <v>60</v>
          </cell>
          <cell r="J527">
            <v>1</v>
          </cell>
          <cell r="K527">
            <v>60</v>
          </cell>
          <cell r="L527" t="str">
            <v>ABS GA101</v>
          </cell>
          <cell r="M527" t="str">
            <v>C</v>
          </cell>
          <cell r="N527">
            <v>690</v>
          </cell>
          <cell r="O527">
            <v>8</v>
          </cell>
          <cell r="P527">
            <v>15</v>
          </cell>
        </row>
        <row r="528">
          <cell r="A528" t="str">
            <v>QL504706</v>
          </cell>
          <cell r="B528" t="str">
            <v>TOSHIBA</v>
          </cell>
          <cell r="C528">
            <v>8485</v>
          </cell>
          <cell r="D528" t="str">
            <v>FRONT PANEL</v>
          </cell>
          <cell r="E528" t="str">
            <v>FRONT PANEL</v>
          </cell>
          <cell r="F528" t="str">
            <v>WH</v>
          </cell>
          <cell r="G528" t="str">
            <v>PCS'.</v>
          </cell>
          <cell r="H528" t="str">
            <v>-</v>
          </cell>
          <cell r="I528">
            <v>60</v>
          </cell>
          <cell r="J528">
            <v>1</v>
          </cell>
          <cell r="K528">
            <v>60</v>
          </cell>
          <cell r="L528" t="str">
            <v>HI-PS H950</v>
          </cell>
          <cell r="M528" t="str">
            <v>C</v>
          </cell>
          <cell r="N528">
            <v>677</v>
          </cell>
          <cell r="O528">
            <v>8</v>
          </cell>
          <cell r="P528">
            <v>15</v>
          </cell>
        </row>
        <row r="529">
          <cell r="A529" t="str">
            <v>FLAP (S)</v>
          </cell>
          <cell r="B529" t="str">
            <v>TOSHIBA</v>
          </cell>
          <cell r="D529" t="str">
            <v>FLAP</v>
          </cell>
          <cell r="E529" t="str">
            <v>FLAP (หน้าร่อง)</v>
          </cell>
          <cell r="F529" t="str">
            <v>L/GRAY</v>
          </cell>
          <cell r="G529" t="str">
            <v>PCS'.</v>
          </cell>
          <cell r="H529" t="str">
            <v>-</v>
          </cell>
          <cell r="I529">
            <v>40</v>
          </cell>
          <cell r="J529">
            <v>1</v>
          </cell>
          <cell r="K529">
            <v>90</v>
          </cell>
          <cell r="L529" t="str">
            <v>GPPS</v>
          </cell>
          <cell r="M529" t="str">
            <v>C</v>
          </cell>
          <cell r="N529">
            <v>56.5</v>
          </cell>
          <cell r="O529">
            <v>3</v>
          </cell>
          <cell r="P529">
            <v>1</v>
          </cell>
        </row>
        <row r="530">
          <cell r="A530" t="str">
            <v>FLAP (L)</v>
          </cell>
          <cell r="B530" t="str">
            <v>TOSHIBA</v>
          </cell>
          <cell r="D530" t="str">
            <v>FLAP</v>
          </cell>
          <cell r="E530" t="str">
            <v>FLAP (หน้าร่อง)</v>
          </cell>
          <cell r="F530" t="str">
            <v>L/BLUE</v>
          </cell>
          <cell r="G530" t="str">
            <v>PCS'.</v>
          </cell>
          <cell r="H530" t="str">
            <v>-</v>
          </cell>
          <cell r="I530">
            <v>40</v>
          </cell>
          <cell r="J530">
            <v>1</v>
          </cell>
          <cell r="K530">
            <v>90</v>
          </cell>
          <cell r="L530" t="str">
            <v>GPPS</v>
          </cell>
          <cell r="M530" t="str">
            <v>C</v>
          </cell>
          <cell r="N530">
            <v>56.5</v>
          </cell>
          <cell r="O530">
            <v>3</v>
          </cell>
          <cell r="P530">
            <v>1</v>
          </cell>
        </row>
        <row r="531">
          <cell r="A531" t="str">
            <v>FLAP (G)</v>
          </cell>
          <cell r="B531" t="str">
            <v>TOSHIBA</v>
          </cell>
          <cell r="D531" t="str">
            <v>FLAP</v>
          </cell>
          <cell r="E531" t="str">
            <v>FLAP (หน้าเรียบ)</v>
          </cell>
          <cell r="F531" t="str">
            <v>L/GREEN</v>
          </cell>
          <cell r="G531" t="str">
            <v>PCS'.</v>
          </cell>
          <cell r="H531" t="str">
            <v>-</v>
          </cell>
          <cell r="I531">
            <v>40</v>
          </cell>
          <cell r="J531">
            <v>1</v>
          </cell>
          <cell r="K531">
            <v>90</v>
          </cell>
          <cell r="L531" t="str">
            <v>GPPS</v>
          </cell>
          <cell r="M531" t="str">
            <v>C</v>
          </cell>
          <cell r="N531">
            <v>55.7</v>
          </cell>
          <cell r="O531">
            <v>3</v>
          </cell>
          <cell r="P531">
            <v>1</v>
          </cell>
        </row>
        <row r="532">
          <cell r="A532" t="str">
            <v>TANK PANEL (S)</v>
          </cell>
          <cell r="B532" t="str">
            <v>TOSHIBA</v>
          </cell>
          <cell r="D532" t="str">
            <v>TANK PANEL</v>
          </cell>
          <cell r="E532" t="str">
            <v>TANK PANEL</v>
          </cell>
          <cell r="F532" t="str">
            <v>L/GRAY</v>
          </cell>
          <cell r="G532" t="str">
            <v>PCS'.</v>
          </cell>
          <cell r="H532" t="str">
            <v>-</v>
          </cell>
          <cell r="I532">
            <v>40</v>
          </cell>
          <cell r="J532">
            <v>1</v>
          </cell>
          <cell r="K532">
            <v>90</v>
          </cell>
          <cell r="L532" t="str">
            <v>GPPS</v>
          </cell>
          <cell r="M532" t="str">
            <v>C</v>
          </cell>
          <cell r="N532">
            <v>41.7</v>
          </cell>
          <cell r="O532">
            <v>10.5</v>
          </cell>
          <cell r="P532">
            <v>1</v>
          </cell>
        </row>
        <row r="533">
          <cell r="A533" t="str">
            <v>TANK PANEL (L)</v>
          </cell>
          <cell r="B533" t="str">
            <v>TOSHIBA</v>
          </cell>
          <cell r="D533" t="str">
            <v>TANK PANEL</v>
          </cell>
          <cell r="E533" t="str">
            <v>TANK PANEL</v>
          </cell>
          <cell r="F533" t="str">
            <v>L/BLUE</v>
          </cell>
          <cell r="G533" t="str">
            <v>PCS'.</v>
          </cell>
          <cell r="H533" t="str">
            <v>-</v>
          </cell>
          <cell r="I533">
            <v>40</v>
          </cell>
          <cell r="J533">
            <v>1</v>
          </cell>
          <cell r="K533">
            <v>90</v>
          </cell>
          <cell r="L533" t="str">
            <v>GPPS</v>
          </cell>
          <cell r="M533" t="str">
            <v>C</v>
          </cell>
          <cell r="N533">
            <v>41.7</v>
          </cell>
          <cell r="O533">
            <v>10.5</v>
          </cell>
          <cell r="P533">
            <v>1</v>
          </cell>
        </row>
        <row r="534">
          <cell r="A534" t="str">
            <v>TANK PANEL (G)</v>
          </cell>
          <cell r="B534" t="str">
            <v>TOSHIBA</v>
          </cell>
          <cell r="D534" t="str">
            <v>TANK PANEL</v>
          </cell>
          <cell r="E534" t="str">
            <v>TANK PANEL</v>
          </cell>
          <cell r="F534" t="str">
            <v>L/GREEN</v>
          </cell>
          <cell r="G534" t="str">
            <v>PCS'.</v>
          </cell>
          <cell r="H534" t="str">
            <v>-</v>
          </cell>
          <cell r="I534">
            <v>40</v>
          </cell>
          <cell r="J534">
            <v>1</v>
          </cell>
          <cell r="K534">
            <v>90</v>
          </cell>
          <cell r="L534" t="str">
            <v>GPPS</v>
          </cell>
          <cell r="M534" t="str">
            <v>C</v>
          </cell>
          <cell r="N534">
            <v>41.7</v>
          </cell>
          <cell r="O534">
            <v>10.5</v>
          </cell>
          <cell r="P534">
            <v>1</v>
          </cell>
        </row>
        <row r="535">
          <cell r="A535" t="str">
            <v>NFC020010</v>
          </cell>
          <cell r="B535" t="str">
            <v>PACIFIC</v>
          </cell>
          <cell r="D535" t="str">
            <v>RUB A/T FIN (CAV.2)</v>
          </cell>
          <cell r="E535" t="str">
            <v>RUB A/T FIN</v>
          </cell>
          <cell r="F535" t="str">
            <v>BLK</v>
          </cell>
          <cell r="G535" t="str">
            <v>PCS'.</v>
          </cell>
          <cell r="H535" t="str">
            <v>M</v>
          </cell>
          <cell r="I535">
            <v>22.5</v>
          </cell>
          <cell r="J535">
            <v>0.75</v>
          </cell>
          <cell r="K535">
            <v>160</v>
          </cell>
          <cell r="L535" t="str">
            <v>SUNTOFIN201-80</v>
          </cell>
          <cell r="M535" t="str">
            <v>A</v>
          </cell>
          <cell r="N535">
            <v>19.7</v>
          </cell>
          <cell r="O535">
            <v>1.95</v>
          </cell>
          <cell r="P535">
            <v>1</v>
          </cell>
        </row>
        <row r="536">
          <cell r="A536" t="str">
            <v>555-30 DR</v>
          </cell>
          <cell r="B536" t="str">
            <v>PANA-BATT</v>
          </cell>
          <cell r="D536" t="str">
            <v>TOP COVER 555</v>
          </cell>
          <cell r="E536" t="str">
            <v>TOP COVER 55530 PANASONIC</v>
          </cell>
          <cell r="F536" t="str">
            <v>DR</v>
          </cell>
          <cell r="G536" t="str">
            <v>PCS'.</v>
          </cell>
          <cell r="H536" t="str">
            <v>M</v>
          </cell>
          <cell r="I536">
            <v>66</v>
          </cell>
          <cell r="J536">
            <v>0.75</v>
          </cell>
          <cell r="K536">
            <v>54.545454545454547</v>
          </cell>
          <cell r="L536" t="str">
            <v>PP.841J</v>
          </cell>
          <cell r="M536" t="str">
            <v>C</v>
          </cell>
          <cell r="N536">
            <v>22</v>
          </cell>
          <cell r="O536">
            <v>5</v>
          </cell>
          <cell r="P536">
            <v>3</v>
          </cell>
        </row>
        <row r="537">
          <cell r="A537" t="str">
            <v>555-30 D</v>
          </cell>
          <cell r="B537" t="str">
            <v>PANA-BATT</v>
          </cell>
          <cell r="D537" t="str">
            <v>TOP COVER 555</v>
          </cell>
          <cell r="E537" t="str">
            <v>TOP COVER 55530 NATIONAL</v>
          </cell>
          <cell r="F537" t="str">
            <v>NAT</v>
          </cell>
          <cell r="G537" t="str">
            <v>PCS'.</v>
          </cell>
          <cell r="H537" t="str">
            <v>-</v>
          </cell>
          <cell r="I537">
            <v>66</v>
          </cell>
          <cell r="J537">
            <v>0.75</v>
          </cell>
          <cell r="K537">
            <v>54.545454545454547</v>
          </cell>
          <cell r="L537" t="str">
            <v>PP.841J</v>
          </cell>
          <cell r="M537" t="str">
            <v>C</v>
          </cell>
          <cell r="N537">
            <v>22</v>
          </cell>
          <cell r="O537">
            <v>5</v>
          </cell>
          <cell r="P537">
            <v>3</v>
          </cell>
        </row>
        <row r="538">
          <cell r="A538" t="str">
            <v>555-30 E</v>
          </cell>
          <cell r="B538" t="str">
            <v>PANA-BATT</v>
          </cell>
          <cell r="D538" t="str">
            <v>TOP COVER 555</v>
          </cell>
          <cell r="E538" t="str">
            <v>TOP COVER 55530 PANASONIC</v>
          </cell>
          <cell r="F538" t="str">
            <v>NAT</v>
          </cell>
          <cell r="G538" t="str">
            <v>PCS'.</v>
          </cell>
          <cell r="H538" t="str">
            <v>-</v>
          </cell>
          <cell r="I538">
            <v>66</v>
          </cell>
          <cell r="J538">
            <v>0.75</v>
          </cell>
          <cell r="K538">
            <v>54.545454545454547</v>
          </cell>
          <cell r="L538" t="str">
            <v>PP.841J</v>
          </cell>
          <cell r="M538" t="str">
            <v>C</v>
          </cell>
          <cell r="N538">
            <v>22</v>
          </cell>
          <cell r="O538">
            <v>5</v>
          </cell>
          <cell r="P538">
            <v>3</v>
          </cell>
        </row>
        <row r="539">
          <cell r="A539" t="str">
            <v>TKY4T504TB-1</v>
          </cell>
          <cell r="B539" t="str">
            <v>PAVCTH</v>
          </cell>
          <cell r="D539" t="str">
            <v>CABINET CT-29FX</v>
          </cell>
          <cell r="E539" t="str">
            <v>CABINET CY-29FX20B (AV 4 รู)</v>
          </cell>
          <cell r="F539" t="str">
            <v>GRAY</v>
          </cell>
          <cell r="G539" t="str">
            <v>PCS'.</v>
          </cell>
          <cell r="H539" t="str">
            <v>-</v>
          </cell>
          <cell r="I539">
            <v>85</v>
          </cell>
          <cell r="J539">
            <v>3</v>
          </cell>
          <cell r="K539">
            <v>42.352941176470587</v>
          </cell>
          <cell r="L539" t="str">
            <v>HI-TGR-997</v>
          </cell>
          <cell r="M539" t="str">
            <v>A</v>
          </cell>
          <cell r="N539">
            <v>2095</v>
          </cell>
          <cell r="O539">
            <v>91</v>
          </cell>
          <cell r="P539">
            <v>40</v>
          </cell>
        </row>
        <row r="540">
          <cell r="A540" t="str">
            <v>TKY4T504TA-1</v>
          </cell>
          <cell r="B540" t="str">
            <v>PAVCTH</v>
          </cell>
          <cell r="D540" t="str">
            <v>CABINET CT-29FX</v>
          </cell>
          <cell r="E540" t="str">
            <v>CABINET CY-29FX50B (AV 4 รู)</v>
          </cell>
          <cell r="F540" t="str">
            <v>GRAY</v>
          </cell>
          <cell r="G540" t="str">
            <v>PCS'.</v>
          </cell>
          <cell r="H540" t="str">
            <v>-</v>
          </cell>
          <cell r="I540">
            <v>85</v>
          </cell>
          <cell r="J540">
            <v>3</v>
          </cell>
          <cell r="K540">
            <v>42.352941176470587</v>
          </cell>
          <cell r="L540" t="str">
            <v>HI-TGR-997</v>
          </cell>
          <cell r="M540" t="str">
            <v>A</v>
          </cell>
          <cell r="N540">
            <v>2095</v>
          </cell>
          <cell r="O540">
            <v>91</v>
          </cell>
          <cell r="P540">
            <v>40</v>
          </cell>
        </row>
        <row r="541">
          <cell r="A541" t="str">
            <v>TKY4T605TA</v>
          </cell>
          <cell r="B541" t="str">
            <v>PAVCTH</v>
          </cell>
          <cell r="C541">
            <v>5310</v>
          </cell>
          <cell r="D541" t="str">
            <v>CABINET CT-29FX</v>
          </cell>
          <cell r="E541" t="str">
            <v>CABINET CY-29FX16TB (AV 4 รู)</v>
          </cell>
          <cell r="F541" t="str">
            <v>GRAY</v>
          </cell>
          <cell r="G541" t="str">
            <v>PCS'.</v>
          </cell>
          <cell r="H541" t="str">
            <v>-</v>
          </cell>
          <cell r="I541">
            <v>85</v>
          </cell>
          <cell r="J541">
            <v>3</v>
          </cell>
          <cell r="K541">
            <v>42.352941176470587</v>
          </cell>
          <cell r="L541" t="str">
            <v>HI-TGR-997</v>
          </cell>
          <cell r="M541" t="str">
            <v>A</v>
          </cell>
          <cell r="N541">
            <v>2095</v>
          </cell>
          <cell r="O541">
            <v>91</v>
          </cell>
          <cell r="P541">
            <v>40</v>
          </cell>
        </row>
        <row r="542">
          <cell r="A542" t="str">
            <v>TKY4T505TA-1</v>
          </cell>
          <cell r="B542" t="str">
            <v>PAVCTH</v>
          </cell>
          <cell r="C542">
            <v>309</v>
          </cell>
          <cell r="D542" t="str">
            <v>CABINET CT-29FX</v>
          </cell>
          <cell r="E542" t="str">
            <v>CABINET CY-29FX50B (AV 5 รู)</v>
          </cell>
          <cell r="F542" t="str">
            <v>GRAY</v>
          </cell>
          <cell r="G542" t="str">
            <v>PCS'.</v>
          </cell>
          <cell r="H542" t="str">
            <v>-</v>
          </cell>
          <cell r="I542">
            <v>85</v>
          </cell>
          <cell r="J542">
            <v>3</v>
          </cell>
          <cell r="K542">
            <v>42.352941176470587</v>
          </cell>
          <cell r="L542" t="str">
            <v>HI-TGR-997</v>
          </cell>
          <cell r="M542" t="str">
            <v>A</v>
          </cell>
          <cell r="N542">
            <v>2095</v>
          </cell>
          <cell r="O542">
            <v>91</v>
          </cell>
          <cell r="P542">
            <v>40</v>
          </cell>
        </row>
        <row r="543">
          <cell r="A543" t="str">
            <v>TKT4T609TA</v>
          </cell>
          <cell r="B543" t="str">
            <v>PAVCTH</v>
          </cell>
          <cell r="C543">
            <v>999</v>
          </cell>
          <cell r="D543" t="str">
            <v>CABINET GX29</v>
          </cell>
          <cell r="E543" t="str">
            <v>CABINET GX29</v>
          </cell>
          <cell r="F543" t="str">
            <v>BLK</v>
          </cell>
          <cell r="G543" t="str">
            <v>PCS'.</v>
          </cell>
          <cell r="H543" t="str">
            <v>-</v>
          </cell>
          <cell r="I543">
            <v>80</v>
          </cell>
          <cell r="J543">
            <v>3</v>
          </cell>
          <cell r="K543">
            <v>48</v>
          </cell>
          <cell r="L543" t="str">
            <v>HI-TGR-9514</v>
          </cell>
          <cell r="M543" t="str">
            <v>A</v>
          </cell>
          <cell r="N543">
            <v>1938</v>
          </cell>
          <cell r="O543">
            <v>59</v>
          </cell>
          <cell r="P543">
            <v>40</v>
          </cell>
        </row>
        <row r="544">
          <cell r="A544" t="str">
            <v>TKT4T609TB</v>
          </cell>
          <cell r="B544" t="str">
            <v>PAVCTH</v>
          </cell>
          <cell r="C544">
            <v>10509</v>
          </cell>
          <cell r="D544" t="str">
            <v>CABINET GX29</v>
          </cell>
          <cell r="E544" t="str">
            <v>CABINET GX29</v>
          </cell>
          <cell r="F544" t="str">
            <v>BLK</v>
          </cell>
          <cell r="G544" t="str">
            <v>PCS'.</v>
          </cell>
          <cell r="H544" t="str">
            <v>-</v>
          </cell>
          <cell r="I544">
            <v>80</v>
          </cell>
          <cell r="J544">
            <v>3</v>
          </cell>
          <cell r="K544">
            <v>48</v>
          </cell>
          <cell r="L544" t="str">
            <v>HI-TGR-9514</v>
          </cell>
          <cell r="M544" t="str">
            <v>A</v>
          </cell>
          <cell r="N544">
            <v>1938</v>
          </cell>
          <cell r="O544">
            <v>59</v>
          </cell>
          <cell r="P544">
            <v>40</v>
          </cell>
        </row>
        <row r="545">
          <cell r="A545" t="str">
            <v>TKU4T605A</v>
          </cell>
          <cell r="B545" t="str">
            <v>PAVCTH</v>
          </cell>
          <cell r="C545">
            <v>11486</v>
          </cell>
          <cell r="D545" t="str">
            <v>BACK COVER GX29</v>
          </cell>
          <cell r="E545" t="str">
            <v>BACK COVER GX29</v>
          </cell>
          <cell r="F545" t="str">
            <v>D/GRAY</v>
          </cell>
          <cell r="G545" t="str">
            <v>PCS'.</v>
          </cell>
          <cell r="H545" t="str">
            <v>-</v>
          </cell>
          <cell r="I545">
            <v>90</v>
          </cell>
          <cell r="J545">
            <v>3</v>
          </cell>
          <cell r="K545">
            <v>42.352941176470587</v>
          </cell>
          <cell r="L545" t="str">
            <v>HI-TGR-991</v>
          </cell>
          <cell r="M545" t="str">
            <v>A</v>
          </cell>
          <cell r="N545">
            <v>3735</v>
          </cell>
          <cell r="O545">
            <v>0</v>
          </cell>
          <cell r="P545">
            <v>50</v>
          </cell>
        </row>
        <row r="546">
          <cell r="A546" t="str">
            <v>BC3090406ZB</v>
          </cell>
          <cell r="B546" t="str">
            <v>PESTH</v>
          </cell>
          <cell r="D546" t="str">
            <v>ANGLE ADJUST HOLDER (CAV.2)</v>
          </cell>
          <cell r="E546" t="str">
            <v xml:space="preserve">ANGLE ADJUST HOLDER </v>
          </cell>
          <cell r="F546" t="str">
            <v>NAT</v>
          </cell>
          <cell r="G546" t="str">
            <v>PCS'.</v>
          </cell>
          <cell r="H546" t="str">
            <v>-</v>
          </cell>
          <cell r="I546">
            <v>10</v>
          </cell>
          <cell r="J546">
            <v>1</v>
          </cell>
          <cell r="K546">
            <v>360</v>
          </cell>
          <cell r="L546" t="str">
            <v>ABS.EA314</v>
          </cell>
          <cell r="M546" t="str">
            <v>A</v>
          </cell>
          <cell r="N546">
            <v>8</v>
          </cell>
          <cell r="O546">
            <v>1.5</v>
          </cell>
          <cell r="P546">
            <v>1</v>
          </cell>
        </row>
        <row r="547">
          <cell r="A547" t="str">
            <v>BL4470403BB-B47</v>
          </cell>
          <cell r="B547" t="str">
            <v>PESTH</v>
          </cell>
          <cell r="C547">
            <v>850</v>
          </cell>
          <cell r="D547" t="str">
            <v>BASE ASS'Y</v>
          </cell>
          <cell r="E547" t="str">
            <v>BASE  ASS'Y  BL-447</v>
          </cell>
          <cell r="F547" t="str">
            <v>B-47</v>
          </cell>
          <cell r="G547" t="str">
            <v>PCS'.</v>
          </cell>
          <cell r="H547" t="str">
            <v>-</v>
          </cell>
          <cell r="I547">
            <v>80</v>
          </cell>
          <cell r="J547">
            <v>2</v>
          </cell>
          <cell r="K547">
            <v>45</v>
          </cell>
          <cell r="L547" t="str">
            <v>ABS-2A1881</v>
          </cell>
          <cell r="M547" t="str">
            <v>C</v>
          </cell>
          <cell r="N547">
            <v>560</v>
          </cell>
          <cell r="O547">
            <v>51</v>
          </cell>
          <cell r="P547">
            <v>7</v>
          </cell>
        </row>
        <row r="548">
          <cell r="A548" t="str">
            <v>BL4470403BB-R48</v>
          </cell>
          <cell r="B548" t="str">
            <v>PESTH</v>
          </cell>
          <cell r="C548">
            <v>350</v>
          </cell>
          <cell r="D548" t="str">
            <v>BASE ASS'Y</v>
          </cell>
          <cell r="E548" t="str">
            <v>BASE  ASS'Y  BL-447</v>
          </cell>
          <cell r="F548" t="str">
            <v>R-48</v>
          </cell>
          <cell r="G548" t="str">
            <v>PCS'.</v>
          </cell>
          <cell r="H548" t="str">
            <v>-</v>
          </cell>
          <cell r="I548">
            <v>80</v>
          </cell>
          <cell r="J548">
            <v>2</v>
          </cell>
          <cell r="K548">
            <v>45</v>
          </cell>
          <cell r="L548" t="str">
            <v>ABS-4A1021</v>
          </cell>
          <cell r="M548" t="str">
            <v>C</v>
          </cell>
          <cell r="N548">
            <v>560</v>
          </cell>
          <cell r="O548">
            <v>51</v>
          </cell>
          <cell r="P548">
            <v>7</v>
          </cell>
        </row>
        <row r="549">
          <cell r="A549" t="str">
            <v>BL4470403BB-W47</v>
          </cell>
          <cell r="B549" t="str">
            <v>PESTH</v>
          </cell>
          <cell r="C549">
            <v>960</v>
          </cell>
          <cell r="D549" t="str">
            <v>BASE ASS'Y</v>
          </cell>
          <cell r="E549" t="str">
            <v>BASE  ASS'Y  BL-447</v>
          </cell>
          <cell r="F549" t="str">
            <v>W-47</v>
          </cell>
          <cell r="G549" t="str">
            <v>PCS'.</v>
          </cell>
          <cell r="H549" t="str">
            <v>-</v>
          </cell>
          <cell r="I549">
            <v>80</v>
          </cell>
          <cell r="J549">
            <v>2</v>
          </cell>
          <cell r="K549">
            <v>45</v>
          </cell>
          <cell r="L549" t="str">
            <v>ABS-3A1909</v>
          </cell>
          <cell r="M549" t="str">
            <v>C</v>
          </cell>
          <cell r="N549">
            <v>560</v>
          </cell>
          <cell r="O549">
            <v>51</v>
          </cell>
          <cell r="P549">
            <v>7</v>
          </cell>
        </row>
        <row r="550">
          <cell r="A550" t="str">
            <v>BG3381633AB</v>
          </cell>
          <cell r="B550" t="str">
            <v>PESTH</v>
          </cell>
          <cell r="D550" t="str">
            <v>BATTERY COVER</v>
          </cell>
          <cell r="E550" t="str">
            <v>BATTERY COVER</v>
          </cell>
          <cell r="F550" t="str">
            <v>CG</v>
          </cell>
          <cell r="G550" t="str">
            <v>PCS'.</v>
          </cell>
          <cell r="H550" t="str">
            <v>-</v>
          </cell>
          <cell r="I550">
            <v>20</v>
          </cell>
          <cell r="J550">
            <v>1</v>
          </cell>
          <cell r="K550">
            <v>180</v>
          </cell>
          <cell r="L550" t="str">
            <v>ABS-CP.3B596</v>
          </cell>
          <cell r="M550" t="str">
            <v>A</v>
          </cell>
          <cell r="N550">
            <v>5</v>
          </cell>
          <cell r="O550">
            <v>2</v>
          </cell>
          <cell r="P550">
            <v>1</v>
          </cell>
        </row>
        <row r="551">
          <cell r="A551" t="str">
            <v>BL4461105AB-B47</v>
          </cell>
          <cell r="B551" t="str">
            <v>PESTH</v>
          </cell>
          <cell r="C551">
            <v>860</v>
          </cell>
          <cell r="D551" t="str">
            <v>CAP BL-446 (CAV.2)</v>
          </cell>
          <cell r="E551" t="str">
            <v>CAP  BL-446</v>
          </cell>
          <cell r="F551" t="str">
            <v>B-47</v>
          </cell>
          <cell r="G551" t="str">
            <v>PCS'.</v>
          </cell>
          <cell r="H551" t="str">
            <v>-</v>
          </cell>
          <cell r="I551">
            <v>31</v>
          </cell>
          <cell r="J551">
            <v>2</v>
          </cell>
          <cell r="K551">
            <v>116.12903225806451</v>
          </cell>
          <cell r="L551" t="str">
            <v>ABS-2A1881</v>
          </cell>
          <cell r="M551" t="str">
            <v>C</v>
          </cell>
          <cell r="N551">
            <v>28</v>
          </cell>
          <cell r="O551">
            <v>2</v>
          </cell>
          <cell r="P551">
            <v>1</v>
          </cell>
        </row>
        <row r="552">
          <cell r="A552" t="str">
            <v>BL4461105AB-R48</v>
          </cell>
          <cell r="B552" t="str">
            <v>PESTH</v>
          </cell>
          <cell r="C552">
            <v>350</v>
          </cell>
          <cell r="D552" t="str">
            <v>CAP BL-446 (CAV.2)</v>
          </cell>
          <cell r="E552" t="str">
            <v>CAP  BL-446</v>
          </cell>
          <cell r="F552" t="str">
            <v>R-48</v>
          </cell>
          <cell r="G552" t="str">
            <v>PCS'.</v>
          </cell>
          <cell r="H552" t="str">
            <v>-</v>
          </cell>
          <cell r="I552">
            <v>31</v>
          </cell>
          <cell r="J552">
            <v>2</v>
          </cell>
          <cell r="K552">
            <v>116.12903225806451</v>
          </cell>
          <cell r="L552" t="str">
            <v>ABS-4A1021</v>
          </cell>
          <cell r="M552" t="str">
            <v>C</v>
          </cell>
          <cell r="N552">
            <v>28</v>
          </cell>
          <cell r="O552">
            <v>2</v>
          </cell>
          <cell r="P552">
            <v>1</v>
          </cell>
        </row>
        <row r="553">
          <cell r="A553" t="str">
            <v>BL4461105AB-W47</v>
          </cell>
          <cell r="B553" t="str">
            <v>PESTH</v>
          </cell>
          <cell r="C553">
            <v>960</v>
          </cell>
          <cell r="D553" t="str">
            <v>CAP BL-446 (CAV.2)</v>
          </cell>
          <cell r="E553" t="str">
            <v>CAP  BL-446</v>
          </cell>
          <cell r="F553" t="str">
            <v>W-47</v>
          </cell>
          <cell r="G553" t="str">
            <v>PCS'.</v>
          </cell>
          <cell r="H553" t="str">
            <v>-</v>
          </cell>
          <cell r="I553">
            <v>31</v>
          </cell>
          <cell r="J553">
            <v>2</v>
          </cell>
          <cell r="K553">
            <v>116.12903225806451</v>
          </cell>
          <cell r="L553" t="str">
            <v>ABS-3A1909</v>
          </cell>
          <cell r="M553" t="str">
            <v>C</v>
          </cell>
          <cell r="N553">
            <v>28</v>
          </cell>
          <cell r="O553">
            <v>2</v>
          </cell>
          <cell r="P553">
            <v>1</v>
          </cell>
        </row>
        <row r="554">
          <cell r="A554" t="str">
            <v>BW4390230AB</v>
          </cell>
          <cell r="B554" t="str">
            <v>PESTH</v>
          </cell>
          <cell r="C554">
            <v>3540</v>
          </cell>
          <cell r="D554" t="str">
            <v>CLANK B (CAV.2)</v>
          </cell>
          <cell r="E554" t="str">
            <v xml:space="preserve">CLANK B </v>
          </cell>
          <cell r="F554" t="str">
            <v>NAT</v>
          </cell>
          <cell r="G554" t="str">
            <v>PCS'.</v>
          </cell>
          <cell r="H554" t="str">
            <v>-</v>
          </cell>
          <cell r="I554">
            <v>19</v>
          </cell>
          <cell r="J554">
            <v>1</v>
          </cell>
          <cell r="K554">
            <v>189.47368421052633</v>
          </cell>
          <cell r="L554" t="str">
            <v>POM 20-03</v>
          </cell>
          <cell r="M554" t="str">
            <v>A</v>
          </cell>
          <cell r="N554">
            <v>4.8</v>
          </cell>
          <cell r="O554">
            <v>1.25</v>
          </cell>
          <cell r="P554">
            <v>1.5</v>
          </cell>
        </row>
        <row r="555">
          <cell r="A555" t="str">
            <v>15WU4T902T</v>
          </cell>
          <cell r="B555" t="str">
            <v>PESTH</v>
          </cell>
          <cell r="C555">
            <v>22830</v>
          </cell>
          <cell r="D555" t="str">
            <v>CONNECTOR BOX (CAV.4)</v>
          </cell>
          <cell r="E555" t="str">
            <v>CONNECTOR BOX</v>
          </cell>
          <cell r="F555" t="str">
            <v>W-51</v>
          </cell>
          <cell r="G555" t="str">
            <v>PCS'.</v>
          </cell>
          <cell r="H555" t="str">
            <v>-</v>
          </cell>
          <cell r="I555">
            <v>5.25</v>
          </cell>
          <cell r="J555">
            <v>1</v>
          </cell>
          <cell r="K555">
            <v>685.71428571428567</v>
          </cell>
          <cell r="L555" t="str">
            <v>PP.8200R</v>
          </cell>
          <cell r="M555" t="str">
            <v>C</v>
          </cell>
          <cell r="N555">
            <v>3.61</v>
          </cell>
          <cell r="O555">
            <v>1.175</v>
          </cell>
          <cell r="P555">
            <v>3</v>
          </cell>
        </row>
        <row r="556">
          <cell r="A556" t="str">
            <v>15WU4T903T1</v>
          </cell>
          <cell r="B556" t="str">
            <v>PESTH</v>
          </cell>
          <cell r="C556">
            <v>22830</v>
          </cell>
          <cell r="D556" t="str">
            <v>CONNECTOR COVER (CAV.4)</v>
          </cell>
          <cell r="E556" t="str">
            <v>CONNECTOR COVER</v>
          </cell>
          <cell r="F556" t="str">
            <v>W-51</v>
          </cell>
          <cell r="G556" t="str">
            <v>PCS'.</v>
          </cell>
          <cell r="H556" t="str">
            <v>-</v>
          </cell>
          <cell r="I556">
            <v>5.25</v>
          </cell>
          <cell r="J556">
            <v>1</v>
          </cell>
          <cell r="K556">
            <v>576</v>
          </cell>
          <cell r="L556" t="str">
            <v>PP.8200R</v>
          </cell>
          <cell r="M556" t="str">
            <v>C</v>
          </cell>
          <cell r="N556">
            <v>1.3</v>
          </cell>
          <cell r="O556">
            <v>0.8</v>
          </cell>
          <cell r="P556">
            <v>3</v>
          </cell>
        </row>
        <row r="557">
          <cell r="A557" t="str">
            <v>25RUT2116T</v>
          </cell>
          <cell r="B557" t="str">
            <v>PESTH</v>
          </cell>
          <cell r="D557" t="str">
            <v>CONDENSOR BOX (CAV.2)</v>
          </cell>
          <cell r="E557" t="str">
            <v>CONDENSOR BOX (มีร่อง)</v>
          </cell>
          <cell r="F557" t="str">
            <v>W-51</v>
          </cell>
          <cell r="G557" t="str">
            <v>PCS'.</v>
          </cell>
          <cell r="H557" t="str">
            <v>-</v>
          </cell>
          <cell r="I557">
            <v>22.5</v>
          </cell>
          <cell r="J557">
            <v>1</v>
          </cell>
          <cell r="K557">
            <v>160</v>
          </cell>
          <cell r="L557" t="str">
            <v>PP.8200R</v>
          </cell>
          <cell r="M557" t="str">
            <v>C</v>
          </cell>
          <cell r="N557">
            <v>37</v>
          </cell>
          <cell r="O557">
            <v>1.9</v>
          </cell>
          <cell r="P557">
            <v>3</v>
          </cell>
        </row>
        <row r="558">
          <cell r="A558" t="str">
            <v>25AUT3116T</v>
          </cell>
          <cell r="B558" t="str">
            <v>PESTH</v>
          </cell>
          <cell r="C558">
            <v>1140</v>
          </cell>
          <cell r="D558" t="str">
            <v>CONDENSOR BOX (CAV.2)</v>
          </cell>
          <cell r="E558" t="str">
            <v>CONDENSOR BOX</v>
          </cell>
          <cell r="F558" t="str">
            <v>W-51</v>
          </cell>
          <cell r="G558" t="str">
            <v>PCS'.</v>
          </cell>
          <cell r="H558" t="str">
            <v>-</v>
          </cell>
          <cell r="I558">
            <v>22.5</v>
          </cell>
          <cell r="J558">
            <v>1</v>
          </cell>
          <cell r="K558">
            <v>160</v>
          </cell>
          <cell r="L558" t="str">
            <v>PP.8200R</v>
          </cell>
          <cell r="M558" t="str">
            <v>C</v>
          </cell>
          <cell r="N558">
            <v>38.1</v>
          </cell>
          <cell r="O558">
            <v>1.9</v>
          </cell>
          <cell r="P558">
            <v>3</v>
          </cell>
        </row>
        <row r="559">
          <cell r="A559" t="str">
            <v>25AUT3117</v>
          </cell>
          <cell r="B559" t="str">
            <v>PESTH</v>
          </cell>
          <cell r="C559">
            <v>1100</v>
          </cell>
          <cell r="D559" t="str">
            <v>CONDENSOR COVER (CAV.2)</v>
          </cell>
          <cell r="E559" t="str">
            <v xml:space="preserve">CONDENSOR COVER </v>
          </cell>
          <cell r="F559" t="str">
            <v>W-51</v>
          </cell>
          <cell r="G559" t="str">
            <v>PCS'.</v>
          </cell>
          <cell r="H559" t="str">
            <v>-</v>
          </cell>
          <cell r="I559">
            <v>22.5</v>
          </cell>
          <cell r="J559">
            <v>1</v>
          </cell>
          <cell r="K559">
            <v>160</v>
          </cell>
          <cell r="L559" t="str">
            <v>PP.8200R</v>
          </cell>
          <cell r="M559" t="str">
            <v>C</v>
          </cell>
          <cell r="N559">
            <v>21.9</v>
          </cell>
          <cell r="O559">
            <v>1.9</v>
          </cell>
          <cell r="P559">
            <v>3</v>
          </cell>
        </row>
        <row r="560">
          <cell r="A560" t="str">
            <v>25RUT2117T</v>
          </cell>
          <cell r="B560" t="str">
            <v>PESTH</v>
          </cell>
          <cell r="D560" t="str">
            <v>CONDENSOR COVER (CAV.2)</v>
          </cell>
          <cell r="E560" t="str">
            <v>CONDENSOR COVER (มีร่อง)</v>
          </cell>
          <cell r="F560" t="str">
            <v>W-51</v>
          </cell>
          <cell r="G560" t="str">
            <v>PCS'.</v>
          </cell>
          <cell r="H560" t="str">
            <v>-</v>
          </cell>
          <cell r="I560">
            <v>22.5</v>
          </cell>
          <cell r="J560">
            <v>1</v>
          </cell>
          <cell r="K560">
            <v>160</v>
          </cell>
          <cell r="L560" t="str">
            <v>PP.8200R</v>
          </cell>
          <cell r="M560" t="str">
            <v>C</v>
          </cell>
          <cell r="N560">
            <v>21.7</v>
          </cell>
          <cell r="O560">
            <v>1.9</v>
          </cell>
          <cell r="P560">
            <v>3</v>
          </cell>
        </row>
        <row r="561">
          <cell r="A561" t="str">
            <v>15WU3T900D</v>
          </cell>
          <cell r="B561" t="str">
            <v>PESTH</v>
          </cell>
          <cell r="C561">
            <v>890</v>
          </cell>
          <cell r="D561" t="str">
            <v>FRAME 15WU (CAV.2)</v>
          </cell>
          <cell r="E561" t="str">
            <v>FRAME  15WU</v>
          </cell>
          <cell r="F561" t="str">
            <v>NZ532</v>
          </cell>
          <cell r="G561" t="str">
            <v>PCS'.</v>
          </cell>
          <cell r="H561" t="str">
            <v>-</v>
          </cell>
          <cell r="I561">
            <v>30</v>
          </cell>
          <cell r="J561">
            <v>1</v>
          </cell>
          <cell r="K561">
            <v>120</v>
          </cell>
          <cell r="L561" t="str">
            <v>PP.TBJ4H</v>
          </cell>
          <cell r="M561" t="str">
            <v>A</v>
          </cell>
          <cell r="N561">
            <v>124</v>
          </cell>
          <cell r="O561">
            <v>19.5</v>
          </cell>
          <cell r="P561">
            <v>7</v>
          </cell>
        </row>
        <row r="562">
          <cell r="A562" t="str">
            <v>15WU30951E</v>
          </cell>
          <cell r="B562" t="str">
            <v>PESTH</v>
          </cell>
          <cell r="C562">
            <v>900</v>
          </cell>
          <cell r="D562" t="str">
            <v>ORIFICE 15WU</v>
          </cell>
          <cell r="E562" t="str">
            <v>ORIFICE  15WU</v>
          </cell>
          <cell r="F562" t="str">
            <v>NZ532</v>
          </cell>
          <cell r="G562" t="str">
            <v>PCS'.</v>
          </cell>
          <cell r="H562" t="str">
            <v>-</v>
          </cell>
          <cell r="I562">
            <v>45</v>
          </cell>
          <cell r="J562">
            <v>1</v>
          </cell>
          <cell r="K562">
            <v>80</v>
          </cell>
          <cell r="L562" t="str">
            <v>PP.TBJ4H</v>
          </cell>
          <cell r="M562" t="str">
            <v>C</v>
          </cell>
          <cell r="N562">
            <v>82.4</v>
          </cell>
          <cell r="O562">
            <v>15</v>
          </cell>
          <cell r="P562">
            <v>3</v>
          </cell>
        </row>
        <row r="563">
          <cell r="A563" t="str">
            <v>15WU4T901</v>
          </cell>
          <cell r="B563" t="str">
            <v>PESTH</v>
          </cell>
          <cell r="C563">
            <v>12190</v>
          </cell>
          <cell r="D563" t="str">
            <v>FRAME 15WU4T (CAV.2)</v>
          </cell>
          <cell r="E563" t="str">
            <v>FRAME  15WU4T</v>
          </cell>
          <cell r="F563" t="str">
            <v>NZ532</v>
          </cell>
          <cell r="G563" t="str">
            <v>PCS'.(A)</v>
          </cell>
          <cell r="H563" t="str">
            <v>-</v>
          </cell>
          <cell r="I563">
            <v>36</v>
          </cell>
          <cell r="J563">
            <v>1</v>
          </cell>
          <cell r="K563">
            <v>100</v>
          </cell>
          <cell r="L563" t="str">
            <v>PP.TBJ4H</v>
          </cell>
          <cell r="M563" t="str">
            <v>A</v>
          </cell>
          <cell r="N563">
            <v>132</v>
          </cell>
          <cell r="O563">
            <v>28.3</v>
          </cell>
          <cell r="P563">
            <v>7</v>
          </cell>
        </row>
        <row r="564">
          <cell r="A564" t="str">
            <v>15WU4T950</v>
          </cell>
          <cell r="B564" t="str">
            <v>PESTH</v>
          </cell>
          <cell r="C564">
            <v>4105</v>
          </cell>
          <cell r="D564" t="str">
            <v>ORIFICE 15WU4T (CAV.2)</v>
          </cell>
          <cell r="E564" t="str">
            <v>ORIFICE  15WU4T (PANASONIC)</v>
          </cell>
          <cell r="F564" t="str">
            <v>NZ532</v>
          </cell>
          <cell r="G564" t="str">
            <v>PCS'.</v>
          </cell>
          <cell r="H564" t="str">
            <v>-</v>
          </cell>
          <cell r="I564">
            <v>30</v>
          </cell>
          <cell r="J564">
            <v>1</v>
          </cell>
          <cell r="K564">
            <v>120</v>
          </cell>
          <cell r="L564" t="str">
            <v>PP.TBJ4H</v>
          </cell>
          <cell r="M564" t="str">
            <v>C</v>
          </cell>
          <cell r="N564">
            <v>80.099999999999994</v>
          </cell>
          <cell r="O564">
            <v>21.75</v>
          </cell>
          <cell r="P564">
            <v>7</v>
          </cell>
        </row>
        <row r="565">
          <cell r="A565" t="str">
            <v>15WUDT950</v>
          </cell>
          <cell r="B565" t="str">
            <v>PESTH</v>
          </cell>
          <cell r="C565">
            <v>8081</v>
          </cell>
          <cell r="D565" t="str">
            <v>ORIFICE 15WU4T (CAV.2)</v>
          </cell>
          <cell r="E565" t="str">
            <v>ORIFICE  15WU4T (KDK)</v>
          </cell>
          <cell r="F565" t="str">
            <v>NZ532</v>
          </cell>
          <cell r="G565" t="str">
            <v>PCS'.</v>
          </cell>
          <cell r="H565" t="str">
            <v>-</v>
          </cell>
          <cell r="I565">
            <v>30</v>
          </cell>
          <cell r="J565">
            <v>1</v>
          </cell>
          <cell r="K565">
            <v>120</v>
          </cell>
          <cell r="L565" t="str">
            <v>PP.TBJ4H</v>
          </cell>
          <cell r="M565" t="str">
            <v>C</v>
          </cell>
          <cell r="N565">
            <v>80.099999999999994</v>
          </cell>
          <cell r="O565">
            <v>21.75</v>
          </cell>
          <cell r="P565">
            <v>7</v>
          </cell>
        </row>
        <row r="566">
          <cell r="A566" t="str">
            <v>BC3090453CB</v>
          </cell>
          <cell r="B566" t="str">
            <v>PESTH</v>
          </cell>
          <cell r="C566">
            <v>950</v>
          </cell>
          <cell r="D566" t="str">
            <v>FRANGE BC-309</v>
          </cell>
          <cell r="E566" t="str">
            <v>FRANGE  BC309</v>
          </cell>
          <cell r="F566" t="str">
            <v>BLK</v>
          </cell>
          <cell r="G566" t="str">
            <v>PCS'.</v>
          </cell>
          <cell r="H566" t="str">
            <v>M</v>
          </cell>
          <cell r="I566">
            <v>45</v>
          </cell>
          <cell r="J566">
            <v>1</v>
          </cell>
          <cell r="K566">
            <v>80</v>
          </cell>
          <cell r="L566" t="str">
            <v>ABS.EA314</v>
          </cell>
          <cell r="M566" t="str">
            <v>A</v>
          </cell>
          <cell r="N566">
            <v>7</v>
          </cell>
          <cell r="O566">
            <v>1</v>
          </cell>
          <cell r="P566">
            <v>1</v>
          </cell>
        </row>
        <row r="567">
          <cell r="A567" t="str">
            <v>BC3090453CB.</v>
          </cell>
          <cell r="B567" t="str">
            <v>PESTH</v>
          </cell>
          <cell r="C567">
            <v>950</v>
          </cell>
          <cell r="D567" t="str">
            <v>FRANGE BC-309</v>
          </cell>
          <cell r="E567" t="str">
            <v>FRANGE  BC309</v>
          </cell>
          <cell r="F567" t="str">
            <v>BLK</v>
          </cell>
          <cell r="G567" t="str">
            <v>PCS'.</v>
          </cell>
          <cell r="H567" t="str">
            <v>M</v>
          </cell>
          <cell r="I567">
            <v>45</v>
          </cell>
          <cell r="J567">
            <v>1</v>
          </cell>
          <cell r="K567">
            <v>80</v>
          </cell>
          <cell r="L567" t="str">
            <v>AP 102</v>
          </cell>
          <cell r="M567" t="str">
            <v>A</v>
          </cell>
          <cell r="N567">
            <v>7</v>
          </cell>
          <cell r="O567">
            <v>1</v>
          </cell>
          <cell r="P567">
            <v>1</v>
          </cell>
        </row>
        <row r="568">
          <cell r="A568" t="str">
            <v>BL4381114BB</v>
          </cell>
          <cell r="B568" t="str">
            <v>PESTH</v>
          </cell>
          <cell r="C568">
            <v>2170</v>
          </cell>
          <cell r="D568" t="str">
            <v>FREE STOP BUSH (CAV.4)</v>
          </cell>
          <cell r="E568" t="str">
            <v>FREE STOP BUSH</v>
          </cell>
          <cell r="F568" t="str">
            <v>NAT</v>
          </cell>
          <cell r="G568" t="str">
            <v>PCS'.</v>
          </cell>
          <cell r="H568" t="str">
            <v>-</v>
          </cell>
          <cell r="I568">
            <v>6</v>
          </cell>
          <cell r="J568">
            <v>1</v>
          </cell>
          <cell r="K568">
            <v>600</v>
          </cell>
          <cell r="L568" t="str">
            <v>POM 20-03</v>
          </cell>
          <cell r="M568" t="str">
            <v>B</v>
          </cell>
          <cell r="N568">
            <v>1.8</v>
          </cell>
          <cell r="O568">
            <v>1.1499999999999999</v>
          </cell>
          <cell r="P568">
            <v>1</v>
          </cell>
        </row>
        <row r="569">
          <cell r="A569" t="str">
            <v>BQ4070320BB</v>
          </cell>
          <cell r="B569" t="str">
            <v>PESTH</v>
          </cell>
          <cell r="C569">
            <v>1000</v>
          </cell>
          <cell r="D569" t="str">
            <v xml:space="preserve">REAR OUTER COVER </v>
          </cell>
          <cell r="E569" t="str">
            <v xml:space="preserve">REAR OUTER COVER </v>
          </cell>
          <cell r="F569" t="str">
            <v>W-47</v>
          </cell>
          <cell r="G569" t="str">
            <v>PCS'.</v>
          </cell>
          <cell r="H569" t="str">
            <v>M</v>
          </cell>
          <cell r="I569">
            <v>53</v>
          </cell>
          <cell r="J569">
            <v>1</v>
          </cell>
          <cell r="K569">
            <v>67.924528301886795</v>
          </cell>
          <cell r="L569" t="str">
            <v>PP.EP540</v>
          </cell>
          <cell r="M569" t="str">
            <v>C</v>
          </cell>
          <cell r="N569">
            <v>52</v>
          </cell>
          <cell r="O569">
            <v>6</v>
          </cell>
          <cell r="P569">
            <v>3</v>
          </cell>
        </row>
        <row r="570">
          <cell r="A570" t="str">
            <v>BQ4070221BB</v>
          </cell>
          <cell r="B570" t="str">
            <v>PESTH</v>
          </cell>
          <cell r="C570">
            <v>1000</v>
          </cell>
          <cell r="D570" t="str">
            <v xml:space="preserve">FRONT OUTER COVER </v>
          </cell>
          <cell r="E570" t="str">
            <v xml:space="preserve">FRONT OUTER COVER </v>
          </cell>
          <cell r="F570" t="str">
            <v>W-47</v>
          </cell>
          <cell r="G570" t="str">
            <v>PCS'.</v>
          </cell>
          <cell r="H570" t="str">
            <v>M</v>
          </cell>
          <cell r="I570">
            <v>53</v>
          </cell>
          <cell r="J570">
            <v>1</v>
          </cell>
          <cell r="K570">
            <v>67.924528301886795</v>
          </cell>
          <cell r="L570" t="str">
            <v>PP.EP540</v>
          </cell>
          <cell r="M570" t="str">
            <v>C</v>
          </cell>
          <cell r="N570">
            <v>50</v>
          </cell>
          <cell r="O570">
            <v>8</v>
          </cell>
          <cell r="P570">
            <v>3</v>
          </cell>
        </row>
        <row r="571">
          <cell r="A571" t="str">
            <v>BW4390353AB</v>
          </cell>
          <cell r="B571" t="str">
            <v>PESTH</v>
          </cell>
          <cell r="C571">
            <v>3540</v>
          </cell>
          <cell r="D571" t="str">
            <v>GEAR BOX COVER BW-439</v>
          </cell>
          <cell r="E571" t="str">
            <v>GEAR  BOX  COVER  BW-439</v>
          </cell>
          <cell r="F571" t="str">
            <v>NAT</v>
          </cell>
          <cell r="G571" t="str">
            <v>PCS'.</v>
          </cell>
          <cell r="H571" t="str">
            <v>-</v>
          </cell>
          <cell r="I571">
            <v>30</v>
          </cell>
          <cell r="J571">
            <v>1</v>
          </cell>
          <cell r="K571">
            <v>120</v>
          </cell>
          <cell r="L571" t="str">
            <v>ABS.EA314</v>
          </cell>
          <cell r="M571" t="str">
            <v>A</v>
          </cell>
          <cell r="N571">
            <v>10</v>
          </cell>
          <cell r="O571">
            <v>2</v>
          </cell>
          <cell r="P571">
            <v>2</v>
          </cell>
        </row>
        <row r="572">
          <cell r="A572" t="str">
            <v>BX4070353C</v>
          </cell>
          <cell r="B572" t="str">
            <v>PESTH</v>
          </cell>
          <cell r="C572">
            <v>4300</v>
          </cell>
          <cell r="D572" t="str">
            <v>GEAR BOX COVER BX-407 (CAV.2)</v>
          </cell>
          <cell r="E572" t="str">
            <v>GEAR  BOX  COVER  BX-407</v>
          </cell>
          <cell r="F572" t="str">
            <v>NAT</v>
          </cell>
          <cell r="G572" t="str">
            <v>PCS'.</v>
          </cell>
          <cell r="H572" t="str">
            <v>-</v>
          </cell>
          <cell r="I572">
            <v>15</v>
          </cell>
          <cell r="J572">
            <v>1</v>
          </cell>
          <cell r="K572">
            <v>240</v>
          </cell>
          <cell r="L572" t="str">
            <v>ABS.EA314</v>
          </cell>
          <cell r="M572" t="str">
            <v>A</v>
          </cell>
          <cell r="N572">
            <v>17</v>
          </cell>
          <cell r="O572">
            <v>5</v>
          </cell>
          <cell r="P572">
            <v>2</v>
          </cell>
        </row>
        <row r="573">
          <cell r="A573" t="str">
            <v>BX4070305B</v>
          </cell>
          <cell r="B573" t="str">
            <v>PESTH</v>
          </cell>
          <cell r="C573">
            <v>4300</v>
          </cell>
          <cell r="D573" t="str">
            <v>CLUTCH SHAFT BX-407 (CAV.4)</v>
          </cell>
          <cell r="E573" t="str">
            <v>CLUTCH SHAFT  BX-407</v>
          </cell>
          <cell r="F573" t="str">
            <v>NAT</v>
          </cell>
          <cell r="G573" t="str">
            <v>PCS'.</v>
          </cell>
          <cell r="H573" t="str">
            <v>-</v>
          </cell>
          <cell r="I573">
            <v>8</v>
          </cell>
          <cell r="J573">
            <v>1</v>
          </cell>
          <cell r="K573">
            <v>450</v>
          </cell>
          <cell r="L573" t="str">
            <v>POM 20-03</v>
          </cell>
          <cell r="M573" t="str">
            <v>C</v>
          </cell>
          <cell r="N573">
            <v>5.8</v>
          </cell>
          <cell r="O573">
            <v>1.25</v>
          </cell>
          <cell r="P573">
            <v>1</v>
          </cell>
        </row>
        <row r="574">
          <cell r="A574" t="str">
            <v>BB3470922AB-B47</v>
          </cell>
          <cell r="B574" t="str">
            <v>PESTH</v>
          </cell>
          <cell r="C574">
            <v>2360</v>
          </cell>
          <cell r="D574" t="str">
            <v>GUARD MARK (CAV.2)</v>
          </cell>
          <cell r="E574" t="str">
            <v>GUARD MARK</v>
          </cell>
          <cell r="F574" t="str">
            <v>B-47</v>
          </cell>
          <cell r="G574" t="str">
            <v>PCS'.</v>
          </cell>
          <cell r="H574" t="str">
            <v>-</v>
          </cell>
          <cell r="I574">
            <v>40</v>
          </cell>
          <cell r="J574">
            <v>1</v>
          </cell>
          <cell r="K574">
            <v>90</v>
          </cell>
          <cell r="L574" t="str">
            <v>ABS-2A1881</v>
          </cell>
          <cell r="M574" t="str">
            <v>C</v>
          </cell>
          <cell r="N574">
            <v>16</v>
          </cell>
          <cell r="O574">
            <v>1.5</v>
          </cell>
          <cell r="P574">
            <v>2</v>
          </cell>
        </row>
        <row r="575">
          <cell r="A575" t="str">
            <v>BB3470922AB-R48</v>
          </cell>
          <cell r="B575" t="str">
            <v>PESTH</v>
          </cell>
          <cell r="C575">
            <v>1300</v>
          </cell>
          <cell r="D575" t="str">
            <v>GUARD MARK (CAV.2)</v>
          </cell>
          <cell r="E575" t="str">
            <v>GUARD MARK</v>
          </cell>
          <cell r="F575" t="str">
            <v>R-48</v>
          </cell>
          <cell r="G575" t="str">
            <v>PCS'.</v>
          </cell>
          <cell r="H575" t="str">
            <v>-</v>
          </cell>
          <cell r="I575">
            <v>40</v>
          </cell>
          <cell r="J575">
            <v>1</v>
          </cell>
          <cell r="K575">
            <v>90</v>
          </cell>
          <cell r="L575" t="str">
            <v>ABS-4A1021</v>
          </cell>
          <cell r="M575" t="str">
            <v>C</v>
          </cell>
          <cell r="N575">
            <v>16</v>
          </cell>
          <cell r="O575">
            <v>1.5</v>
          </cell>
          <cell r="P575">
            <v>2</v>
          </cell>
        </row>
        <row r="576">
          <cell r="A576" t="str">
            <v>BB3470922AB-W47</v>
          </cell>
          <cell r="B576" t="str">
            <v>PESTH</v>
          </cell>
          <cell r="C576">
            <v>5190</v>
          </cell>
          <cell r="D576" t="str">
            <v>GUARD MARK (CAV.2)</v>
          </cell>
          <cell r="E576" t="str">
            <v>GUARD MARK</v>
          </cell>
          <cell r="F576" t="str">
            <v>W-47</v>
          </cell>
          <cell r="G576" t="str">
            <v>PCS'.</v>
          </cell>
          <cell r="H576" t="str">
            <v>-</v>
          </cell>
          <cell r="I576">
            <v>40</v>
          </cell>
          <cell r="J576">
            <v>1</v>
          </cell>
          <cell r="K576">
            <v>90</v>
          </cell>
          <cell r="L576" t="str">
            <v>ABS-3A1909</v>
          </cell>
          <cell r="M576" t="str">
            <v>C</v>
          </cell>
          <cell r="N576">
            <v>16</v>
          </cell>
          <cell r="O576">
            <v>1.5</v>
          </cell>
          <cell r="P576">
            <v>2</v>
          </cell>
        </row>
        <row r="577">
          <cell r="A577" t="str">
            <v>25PH10981I</v>
          </cell>
          <cell r="B577" t="str">
            <v>PESTH</v>
          </cell>
          <cell r="D577" t="str">
            <v>OIL POCKET 25PH1</v>
          </cell>
          <cell r="E577" t="str">
            <v>OIL POCKET 25PH1</v>
          </cell>
          <cell r="F577" t="str">
            <v>NZ532</v>
          </cell>
          <cell r="G577" t="str">
            <v>PCS'.</v>
          </cell>
          <cell r="H577" t="str">
            <v>M</v>
          </cell>
          <cell r="I577">
            <v>80</v>
          </cell>
          <cell r="J577">
            <v>1</v>
          </cell>
          <cell r="K577">
            <v>45</v>
          </cell>
          <cell r="L577" t="str">
            <v>PP.400S</v>
          </cell>
          <cell r="M577" t="str">
            <v>C</v>
          </cell>
          <cell r="N577">
            <v>62</v>
          </cell>
          <cell r="O577">
            <v>4</v>
          </cell>
          <cell r="P577">
            <v>3</v>
          </cell>
        </row>
        <row r="578">
          <cell r="A578" t="str">
            <v>25PH10970F</v>
          </cell>
          <cell r="B578" t="str">
            <v>PESTH</v>
          </cell>
          <cell r="D578" t="str">
            <v>FILTER WAKU</v>
          </cell>
          <cell r="E578" t="str">
            <v xml:space="preserve">FILTER WAKU </v>
          </cell>
          <cell r="F578" t="str">
            <v>NZ532</v>
          </cell>
          <cell r="G578" t="str">
            <v>PCS'.</v>
          </cell>
          <cell r="H578" t="str">
            <v>M</v>
          </cell>
          <cell r="I578">
            <v>75</v>
          </cell>
          <cell r="J578">
            <v>0.75</v>
          </cell>
          <cell r="K578">
            <v>48</v>
          </cell>
          <cell r="L578" t="str">
            <v>PP.400S</v>
          </cell>
          <cell r="M578" t="str">
            <v>C</v>
          </cell>
          <cell r="N578">
            <v>161</v>
          </cell>
          <cell r="O578">
            <v>43.2</v>
          </cell>
          <cell r="P578">
            <v>3</v>
          </cell>
        </row>
        <row r="579">
          <cell r="A579" t="str">
            <v>25PH10940M</v>
          </cell>
          <cell r="B579" t="str">
            <v>PESTH</v>
          </cell>
          <cell r="D579" t="str">
            <v>ORIFICE 25PH1</v>
          </cell>
          <cell r="E579" t="str">
            <v>ORIFICE 25PH1</v>
          </cell>
          <cell r="F579" t="str">
            <v>NZ532</v>
          </cell>
          <cell r="G579" t="str">
            <v>PCS'.</v>
          </cell>
          <cell r="H579" t="str">
            <v>M</v>
          </cell>
          <cell r="I579">
            <v>72</v>
          </cell>
          <cell r="J579">
            <v>2</v>
          </cell>
          <cell r="K579">
            <v>50</v>
          </cell>
          <cell r="L579" t="str">
            <v>PP.400S</v>
          </cell>
          <cell r="M579" t="str">
            <v>C</v>
          </cell>
          <cell r="N579">
            <v>288</v>
          </cell>
          <cell r="O579">
            <v>26.4</v>
          </cell>
          <cell r="P579">
            <v>10</v>
          </cell>
        </row>
        <row r="580">
          <cell r="A580" t="str">
            <v>25PF40942D</v>
          </cell>
          <cell r="B580" t="str">
            <v>PESTH</v>
          </cell>
          <cell r="C580">
            <v>1920</v>
          </cell>
          <cell r="D580" t="str">
            <v>OIL POCKET 25PF4 (CAV.2)</v>
          </cell>
          <cell r="E580" t="str">
            <v>OIL POCKET 25PF4</v>
          </cell>
          <cell r="F580" t="str">
            <v>NZ532</v>
          </cell>
          <cell r="G580" t="str">
            <v>PCS'.</v>
          </cell>
          <cell r="H580" t="str">
            <v>M</v>
          </cell>
          <cell r="I580">
            <v>44</v>
          </cell>
          <cell r="J580">
            <v>1</v>
          </cell>
          <cell r="K580">
            <v>81.818181818181813</v>
          </cell>
          <cell r="L580" t="str">
            <v>PP.400S</v>
          </cell>
          <cell r="M580" t="str">
            <v>C</v>
          </cell>
          <cell r="N580">
            <v>41.5</v>
          </cell>
          <cell r="O580">
            <v>5</v>
          </cell>
          <cell r="P580">
            <v>3</v>
          </cell>
        </row>
        <row r="581">
          <cell r="A581" t="str">
            <v>25PH30942F-T NZ532</v>
          </cell>
          <cell r="B581" t="str">
            <v>PESTH</v>
          </cell>
          <cell r="C581">
            <v>1130</v>
          </cell>
          <cell r="D581" t="str">
            <v>OIL POCKET 25PH3 (CAV.2)</v>
          </cell>
          <cell r="E581" t="str">
            <v>OIL POCKET 25PH3</v>
          </cell>
          <cell r="F581" t="str">
            <v>NZ532</v>
          </cell>
          <cell r="G581" t="str">
            <v>PCS'.</v>
          </cell>
          <cell r="H581" t="str">
            <v>M</v>
          </cell>
          <cell r="I581">
            <v>44</v>
          </cell>
          <cell r="J581">
            <v>1</v>
          </cell>
          <cell r="K581">
            <v>81.818181818181813</v>
          </cell>
          <cell r="L581" t="str">
            <v>PP.400S</v>
          </cell>
          <cell r="M581" t="str">
            <v>C</v>
          </cell>
          <cell r="N581">
            <v>56</v>
          </cell>
          <cell r="O581">
            <v>9.75</v>
          </cell>
          <cell r="P581">
            <v>3</v>
          </cell>
        </row>
        <row r="582">
          <cell r="A582" t="str">
            <v>25PH30942F-T YZ637</v>
          </cell>
          <cell r="B582" t="str">
            <v>PESTH</v>
          </cell>
          <cell r="C582">
            <v>980</v>
          </cell>
          <cell r="D582" t="str">
            <v>OIL POCKET 25PH3 (CAV.2)</v>
          </cell>
          <cell r="E582" t="str">
            <v>OIL POCKET 25PH3</v>
          </cell>
          <cell r="F582" t="str">
            <v>YZ637</v>
          </cell>
          <cell r="G582" t="str">
            <v>PCS'.</v>
          </cell>
          <cell r="H582" t="str">
            <v>M</v>
          </cell>
          <cell r="I582">
            <v>44</v>
          </cell>
          <cell r="J582">
            <v>1</v>
          </cell>
          <cell r="K582">
            <v>81.818181818181813</v>
          </cell>
          <cell r="L582" t="str">
            <v>PP.400S</v>
          </cell>
          <cell r="M582" t="str">
            <v>C</v>
          </cell>
          <cell r="N582">
            <v>56</v>
          </cell>
          <cell r="O582">
            <v>9.75</v>
          </cell>
          <cell r="P582">
            <v>3</v>
          </cell>
        </row>
        <row r="583">
          <cell r="A583" t="str">
            <v>25PE20940H NZ532</v>
          </cell>
          <cell r="B583" t="str">
            <v>PESTH</v>
          </cell>
          <cell r="C583">
            <v>2290</v>
          </cell>
          <cell r="D583" t="str">
            <v>ORIFICE 25PE2</v>
          </cell>
          <cell r="E583" t="str">
            <v>ORIFICE  25PE2</v>
          </cell>
          <cell r="F583" t="str">
            <v>NZ532</v>
          </cell>
          <cell r="G583" t="str">
            <v>PCS'.</v>
          </cell>
          <cell r="H583" t="str">
            <v>M</v>
          </cell>
          <cell r="I583">
            <v>72</v>
          </cell>
          <cell r="J583">
            <v>3</v>
          </cell>
          <cell r="K583">
            <v>50</v>
          </cell>
          <cell r="L583" t="str">
            <v>PP.400S</v>
          </cell>
          <cell r="M583" t="str">
            <v>C</v>
          </cell>
          <cell r="N583">
            <v>241</v>
          </cell>
          <cell r="O583">
            <v>26</v>
          </cell>
          <cell r="P583">
            <v>10</v>
          </cell>
        </row>
        <row r="584">
          <cell r="A584" t="str">
            <v>25PE20940H YR681</v>
          </cell>
          <cell r="B584" t="str">
            <v>PESTH</v>
          </cell>
          <cell r="C584">
            <v>150</v>
          </cell>
          <cell r="D584" t="str">
            <v>ORIFICE 25PE2</v>
          </cell>
          <cell r="E584" t="str">
            <v>ORIFICE  25PE2</v>
          </cell>
          <cell r="F584" t="str">
            <v>YR681</v>
          </cell>
          <cell r="G584" t="str">
            <v>PCS'.</v>
          </cell>
          <cell r="H584" t="str">
            <v>M</v>
          </cell>
          <cell r="I584">
            <v>72</v>
          </cell>
          <cell r="J584">
            <v>3</v>
          </cell>
          <cell r="K584">
            <v>50</v>
          </cell>
          <cell r="L584" t="str">
            <v>PP.400S</v>
          </cell>
          <cell r="M584" t="str">
            <v>C</v>
          </cell>
          <cell r="N584">
            <v>241</v>
          </cell>
          <cell r="O584">
            <v>26</v>
          </cell>
          <cell r="P584">
            <v>10</v>
          </cell>
        </row>
        <row r="585">
          <cell r="A585" t="str">
            <v>25PEP0916G</v>
          </cell>
          <cell r="B585" t="str">
            <v>PESTH</v>
          </cell>
          <cell r="C585">
            <v>810</v>
          </cell>
          <cell r="D585" t="str">
            <v>ORIFICE 25PEP</v>
          </cell>
          <cell r="E585" t="str">
            <v>ORIFICE  25PEP</v>
          </cell>
          <cell r="F585" t="str">
            <v>NZ532</v>
          </cell>
          <cell r="G585" t="str">
            <v>PCS'.</v>
          </cell>
          <cell r="H585" t="str">
            <v>M</v>
          </cell>
          <cell r="I585">
            <v>72</v>
          </cell>
          <cell r="J585">
            <v>3</v>
          </cell>
          <cell r="K585">
            <v>50</v>
          </cell>
          <cell r="L585" t="str">
            <v>PP.400S</v>
          </cell>
          <cell r="M585" t="str">
            <v>C</v>
          </cell>
          <cell r="N585">
            <v>226</v>
          </cell>
          <cell r="O585">
            <v>26</v>
          </cell>
          <cell r="P585">
            <v>10</v>
          </cell>
        </row>
        <row r="586">
          <cell r="A586" t="str">
            <v>25PF40940F</v>
          </cell>
          <cell r="B586" t="str">
            <v>PESTH</v>
          </cell>
          <cell r="C586">
            <v>1920</v>
          </cell>
          <cell r="D586" t="str">
            <v>ORIFICE 25PF4</v>
          </cell>
          <cell r="E586" t="str">
            <v>ORIFICE  25PF4</v>
          </cell>
          <cell r="F586" t="str">
            <v>NZ532</v>
          </cell>
          <cell r="G586" t="str">
            <v>PCS'.</v>
          </cell>
          <cell r="H586" t="str">
            <v>M</v>
          </cell>
          <cell r="I586">
            <v>72</v>
          </cell>
          <cell r="J586">
            <v>3</v>
          </cell>
          <cell r="K586">
            <v>50</v>
          </cell>
          <cell r="L586" t="str">
            <v>PP.400S</v>
          </cell>
          <cell r="M586" t="str">
            <v>C</v>
          </cell>
          <cell r="N586">
            <v>277</v>
          </cell>
          <cell r="O586">
            <v>41</v>
          </cell>
          <cell r="P586">
            <v>10</v>
          </cell>
        </row>
        <row r="587">
          <cell r="A587" t="str">
            <v>25PH30940D</v>
          </cell>
          <cell r="B587" t="str">
            <v>PESTH</v>
          </cell>
          <cell r="C587">
            <v>2110</v>
          </cell>
          <cell r="D587" t="str">
            <v>ORIFICE 25PH3</v>
          </cell>
          <cell r="E587" t="str">
            <v>ORIFICE  25PH3</v>
          </cell>
          <cell r="F587" t="str">
            <v>NZ532</v>
          </cell>
          <cell r="G587" t="str">
            <v>PCS'.</v>
          </cell>
          <cell r="H587" t="str">
            <v>M</v>
          </cell>
          <cell r="I587">
            <v>72</v>
          </cell>
          <cell r="J587">
            <v>3</v>
          </cell>
          <cell r="K587">
            <v>50</v>
          </cell>
          <cell r="L587" t="str">
            <v>PP.400S</v>
          </cell>
          <cell r="M587" t="str">
            <v>C</v>
          </cell>
          <cell r="N587">
            <v>253</v>
          </cell>
          <cell r="O587">
            <v>29</v>
          </cell>
          <cell r="P587">
            <v>10</v>
          </cell>
        </row>
        <row r="588">
          <cell r="A588" t="str">
            <v>BC3090405A-B47</v>
          </cell>
          <cell r="B588" t="str">
            <v>PESTH</v>
          </cell>
          <cell r="C588">
            <v>400</v>
          </cell>
          <cell r="D588" t="str">
            <v>POLE BC-309</v>
          </cell>
          <cell r="E588" t="str">
            <v>POLE  ASS'Y BC-309</v>
          </cell>
          <cell r="F588" t="str">
            <v>B-47</v>
          </cell>
          <cell r="G588" t="str">
            <v>PCS'.</v>
          </cell>
          <cell r="H588" t="str">
            <v>-</v>
          </cell>
          <cell r="I588">
            <v>120</v>
          </cell>
          <cell r="J588">
            <v>2</v>
          </cell>
          <cell r="K588">
            <v>30</v>
          </cell>
          <cell r="L588" t="str">
            <v>ABS-2A1881</v>
          </cell>
          <cell r="M588" t="str">
            <v>C</v>
          </cell>
          <cell r="N588">
            <v>168</v>
          </cell>
          <cell r="O588">
            <v>21</v>
          </cell>
          <cell r="P588">
            <v>5</v>
          </cell>
        </row>
        <row r="589">
          <cell r="A589" t="str">
            <v>BC3090405A-R48</v>
          </cell>
          <cell r="B589" t="str">
            <v>PESTH</v>
          </cell>
          <cell r="C589">
            <v>350</v>
          </cell>
          <cell r="D589" t="str">
            <v>POLE BC-309</v>
          </cell>
          <cell r="E589" t="str">
            <v>POLE  ASS'Y BC-309</v>
          </cell>
          <cell r="F589" t="str">
            <v>R-48</v>
          </cell>
          <cell r="G589" t="str">
            <v>PCS'.</v>
          </cell>
          <cell r="H589" t="str">
            <v>-</v>
          </cell>
          <cell r="I589">
            <v>120</v>
          </cell>
          <cell r="J589">
            <v>2</v>
          </cell>
          <cell r="K589">
            <v>30</v>
          </cell>
          <cell r="L589" t="str">
            <v>ABS-4A1021</v>
          </cell>
          <cell r="M589" t="str">
            <v>C</v>
          </cell>
          <cell r="N589">
            <v>168</v>
          </cell>
          <cell r="O589">
            <v>21</v>
          </cell>
          <cell r="P589">
            <v>5</v>
          </cell>
        </row>
        <row r="590">
          <cell r="A590" t="str">
            <v>BC3090405A-W47</v>
          </cell>
          <cell r="B590" t="str">
            <v>PESTH</v>
          </cell>
          <cell r="C590">
            <v>200</v>
          </cell>
          <cell r="D590" t="str">
            <v>POLE BC-309</v>
          </cell>
          <cell r="E590" t="str">
            <v>POLE  ASS'Y BC-309</v>
          </cell>
          <cell r="F590" t="str">
            <v>W-47</v>
          </cell>
          <cell r="G590" t="str">
            <v>PCS'.</v>
          </cell>
          <cell r="H590" t="str">
            <v>-</v>
          </cell>
          <cell r="I590">
            <v>120</v>
          </cell>
          <cell r="J590">
            <v>2</v>
          </cell>
          <cell r="K590">
            <v>30</v>
          </cell>
          <cell r="L590" t="str">
            <v>ABS-3A1909</v>
          </cell>
          <cell r="M590" t="str">
            <v>C</v>
          </cell>
          <cell r="N590">
            <v>168</v>
          </cell>
          <cell r="O590">
            <v>21</v>
          </cell>
          <cell r="P590">
            <v>5</v>
          </cell>
        </row>
        <row r="591">
          <cell r="A591" t="str">
            <v>BC4471032DB</v>
          </cell>
          <cell r="B591" t="str">
            <v>PESTH</v>
          </cell>
          <cell r="C591">
            <v>120</v>
          </cell>
          <cell r="D591" t="str">
            <v>REGULATOR COVER</v>
          </cell>
          <cell r="E591" t="str">
            <v>REGULATOR COVER( มี รู)</v>
          </cell>
          <cell r="F591" t="str">
            <v>W-47</v>
          </cell>
          <cell r="G591" t="str">
            <v>PCS'.</v>
          </cell>
          <cell r="H591" t="str">
            <v>-</v>
          </cell>
          <cell r="I591">
            <v>41</v>
          </cell>
          <cell r="J591">
            <v>1</v>
          </cell>
          <cell r="K591">
            <v>87.804878048780495</v>
          </cell>
          <cell r="L591" t="str">
            <v>ABS-3A1909</v>
          </cell>
          <cell r="M591" t="str">
            <v>C</v>
          </cell>
          <cell r="N591">
            <v>51.6</v>
          </cell>
          <cell r="O591">
            <v>2.4</v>
          </cell>
          <cell r="P591">
            <v>1</v>
          </cell>
        </row>
        <row r="592">
          <cell r="A592" t="str">
            <v>EQ40501302ZN</v>
          </cell>
          <cell r="B592" t="str">
            <v>PESTH</v>
          </cell>
          <cell r="D592" t="str">
            <v>REGULATOR COVER</v>
          </cell>
          <cell r="E592" t="str">
            <v>REGULATOR COVER (มี รู)</v>
          </cell>
          <cell r="F592" t="str">
            <v>W-47</v>
          </cell>
          <cell r="G592" t="str">
            <v>PCS'.</v>
          </cell>
          <cell r="H592" t="str">
            <v>-</v>
          </cell>
          <cell r="I592">
            <v>41</v>
          </cell>
          <cell r="J592">
            <v>1</v>
          </cell>
          <cell r="K592">
            <v>87.804878048780495</v>
          </cell>
          <cell r="L592" t="str">
            <v>ABS-3A1909</v>
          </cell>
          <cell r="M592" t="str">
            <v>C</v>
          </cell>
          <cell r="N592">
            <v>51.6</v>
          </cell>
          <cell r="O592">
            <v>2.4</v>
          </cell>
          <cell r="P592">
            <v>1</v>
          </cell>
        </row>
        <row r="593">
          <cell r="A593" t="str">
            <v>BQ4471032CB</v>
          </cell>
          <cell r="B593" t="str">
            <v>PESTH</v>
          </cell>
          <cell r="C593">
            <v>880</v>
          </cell>
          <cell r="D593" t="str">
            <v>REGULATOR COVER</v>
          </cell>
          <cell r="E593" t="str">
            <v>REGULATOR COVER (ไม่มีรู)</v>
          </cell>
          <cell r="F593" t="str">
            <v>W-47</v>
          </cell>
          <cell r="G593" t="str">
            <v>PCS'.</v>
          </cell>
          <cell r="H593" t="str">
            <v>-</v>
          </cell>
          <cell r="I593">
            <v>41</v>
          </cell>
          <cell r="J593">
            <v>1</v>
          </cell>
          <cell r="K593">
            <v>87.804878048780495</v>
          </cell>
          <cell r="L593" t="str">
            <v>ABS-3A1909</v>
          </cell>
          <cell r="M593" t="str">
            <v>C</v>
          </cell>
          <cell r="N593">
            <v>51.6</v>
          </cell>
          <cell r="O593">
            <v>2.4</v>
          </cell>
          <cell r="P593">
            <v>1</v>
          </cell>
        </row>
        <row r="594">
          <cell r="A594" t="str">
            <v>TR4471032AB</v>
          </cell>
          <cell r="B594" t="str">
            <v>PESTH</v>
          </cell>
          <cell r="D594" t="str">
            <v>REGULATOR COVER</v>
          </cell>
          <cell r="E594" t="str">
            <v>REGULATOR COVER (ไม่มีรู)</v>
          </cell>
          <cell r="F594" t="str">
            <v>W-47</v>
          </cell>
          <cell r="G594" t="str">
            <v>PCS'.</v>
          </cell>
          <cell r="H594" t="str">
            <v>-</v>
          </cell>
          <cell r="I594">
            <v>41</v>
          </cell>
          <cell r="J594">
            <v>1</v>
          </cell>
          <cell r="K594">
            <v>87.804878048780495</v>
          </cell>
          <cell r="L594" t="str">
            <v>ABS-3A1909</v>
          </cell>
          <cell r="M594" t="str">
            <v>C</v>
          </cell>
          <cell r="N594">
            <v>51.6</v>
          </cell>
          <cell r="O594">
            <v>2.4</v>
          </cell>
          <cell r="P594">
            <v>1</v>
          </cell>
        </row>
        <row r="595">
          <cell r="A595" t="str">
            <v>BG3381622AB</v>
          </cell>
          <cell r="B595" t="str">
            <v>PESTH</v>
          </cell>
          <cell r="D595" t="str">
            <v>REMOTE UPPER A</v>
          </cell>
          <cell r="E595" t="str">
            <v>REMOTE UPPER A</v>
          </cell>
          <cell r="F595" t="str">
            <v>CG</v>
          </cell>
          <cell r="G595" t="str">
            <v>PCS'.</v>
          </cell>
          <cell r="H595" t="str">
            <v>-</v>
          </cell>
          <cell r="I595">
            <v>45</v>
          </cell>
          <cell r="J595">
            <v>1</v>
          </cell>
          <cell r="K595">
            <v>80</v>
          </cell>
          <cell r="L595" t="str">
            <v>ABS.3B596</v>
          </cell>
          <cell r="M595" t="str">
            <v>A</v>
          </cell>
          <cell r="N595">
            <v>13</v>
          </cell>
          <cell r="O595">
            <v>4</v>
          </cell>
          <cell r="P595">
            <v>1</v>
          </cell>
        </row>
        <row r="596">
          <cell r="A596" t="str">
            <v>TU40H1622AB</v>
          </cell>
          <cell r="B596" t="str">
            <v>PESTH</v>
          </cell>
          <cell r="D596" t="str">
            <v>REMOTE UPPER A</v>
          </cell>
          <cell r="E596" t="str">
            <v>REMOTE UPPER A</v>
          </cell>
          <cell r="F596" t="str">
            <v>CG</v>
          </cell>
          <cell r="G596" t="str">
            <v>PCS'.</v>
          </cell>
          <cell r="H596" t="str">
            <v>-</v>
          </cell>
          <cell r="I596">
            <v>45</v>
          </cell>
          <cell r="J596">
            <v>1</v>
          </cell>
          <cell r="K596">
            <v>80</v>
          </cell>
          <cell r="L596" t="str">
            <v>ABS.3B596</v>
          </cell>
          <cell r="M596" t="str">
            <v>A</v>
          </cell>
          <cell r="N596">
            <v>13</v>
          </cell>
          <cell r="O596">
            <v>4</v>
          </cell>
          <cell r="P596">
            <v>1</v>
          </cell>
        </row>
        <row r="597">
          <cell r="A597" t="str">
            <v>BG3381632BB</v>
          </cell>
          <cell r="B597" t="str">
            <v>PESTH</v>
          </cell>
          <cell r="D597" t="str">
            <v>REMOTE LOWER B</v>
          </cell>
          <cell r="E597" t="str">
            <v>REMOTE LOWER B</v>
          </cell>
          <cell r="F597" t="str">
            <v>CG</v>
          </cell>
          <cell r="G597" t="str">
            <v>PCS'.</v>
          </cell>
          <cell r="H597" t="str">
            <v>-</v>
          </cell>
          <cell r="I597">
            <v>36</v>
          </cell>
          <cell r="J597">
            <v>1</v>
          </cell>
          <cell r="K597">
            <v>100</v>
          </cell>
          <cell r="L597" t="str">
            <v>ABS.3B596</v>
          </cell>
          <cell r="M597" t="str">
            <v>A</v>
          </cell>
          <cell r="N597">
            <v>11</v>
          </cell>
          <cell r="O597">
            <v>2</v>
          </cell>
          <cell r="P597">
            <v>1</v>
          </cell>
        </row>
        <row r="598">
          <cell r="A598" t="str">
            <v>BS4460401AB-B47</v>
          </cell>
          <cell r="B598" t="str">
            <v>PESTH</v>
          </cell>
          <cell r="C598">
            <v>400</v>
          </cell>
          <cell r="D598" t="str">
            <v>STAND BA, BS</v>
          </cell>
          <cell r="E598" t="str">
            <v>STAND  BS-446</v>
          </cell>
          <cell r="F598" t="str">
            <v>B-47</v>
          </cell>
          <cell r="G598" t="str">
            <v>PCS'.</v>
          </cell>
          <cell r="H598" t="str">
            <v>-</v>
          </cell>
          <cell r="I598">
            <v>80</v>
          </cell>
          <cell r="J598">
            <v>2</v>
          </cell>
          <cell r="K598">
            <v>45</v>
          </cell>
          <cell r="L598" t="str">
            <v>ABS-2A1881</v>
          </cell>
          <cell r="M598" t="str">
            <v>C</v>
          </cell>
          <cell r="N598">
            <v>782</v>
          </cell>
          <cell r="O598">
            <v>6</v>
          </cell>
          <cell r="P598">
            <v>10</v>
          </cell>
        </row>
        <row r="599">
          <cell r="A599" t="str">
            <v>BS4460401AB-R48</v>
          </cell>
          <cell r="B599" t="str">
            <v>PESTH</v>
          </cell>
          <cell r="C599">
            <v>350</v>
          </cell>
          <cell r="D599" t="str">
            <v>STAND BA, BS</v>
          </cell>
          <cell r="E599" t="str">
            <v>STAND  BS-446</v>
          </cell>
          <cell r="F599" t="str">
            <v>R-48</v>
          </cell>
          <cell r="G599" t="str">
            <v>PCS'.</v>
          </cell>
          <cell r="H599" t="str">
            <v>-</v>
          </cell>
          <cell r="I599">
            <v>80</v>
          </cell>
          <cell r="J599">
            <v>2</v>
          </cell>
          <cell r="K599">
            <v>45</v>
          </cell>
          <cell r="L599" t="str">
            <v>ABS-4A1021</v>
          </cell>
          <cell r="M599" t="str">
            <v>C</v>
          </cell>
          <cell r="N599">
            <v>782</v>
          </cell>
          <cell r="O599">
            <v>6</v>
          </cell>
          <cell r="P599">
            <v>10</v>
          </cell>
        </row>
        <row r="600">
          <cell r="A600" t="str">
            <v>BS4460401AB-W47</v>
          </cell>
          <cell r="B600" t="str">
            <v>PESTH</v>
          </cell>
          <cell r="C600">
            <v>200</v>
          </cell>
          <cell r="D600" t="str">
            <v>STAND BA, BS</v>
          </cell>
          <cell r="E600" t="str">
            <v>STAND  BS-446</v>
          </cell>
          <cell r="F600" t="str">
            <v>W-47</v>
          </cell>
          <cell r="G600" t="str">
            <v>PCS'.</v>
          </cell>
          <cell r="H600" t="str">
            <v>-</v>
          </cell>
          <cell r="I600">
            <v>80</v>
          </cell>
          <cell r="J600">
            <v>2</v>
          </cell>
          <cell r="K600">
            <v>45</v>
          </cell>
          <cell r="L600" t="str">
            <v>ABS-3A1909</v>
          </cell>
          <cell r="M600" t="str">
            <v>C</v>
          </cell>
          <cell r="N600">
            <v>782</v>
          </cell>
          <cell r="O600">
            <v>6</v>
          </cell>
          <cell r="P600">
            <v>10</v>
          </cell>
        </row>
        <row r="601">
          <cell r="A601" t="str">
            <v>15WU4T972T</v>
          </cell>
          <cell r="B601" t="str">
            <v>PESTH</v>
          </cell>
          <cell r="C601">
            <v>22830</v>
          </cell>
          <cell r="D601" t="str">
            <v>SWITCH BOX (CAV.4)</v>
          </cell>
          <cell r="E601" t="str">
            <v>SWITCH BOX</v>
          </cell>
          <cell r="F601" t="str">
            <v>W-51</v>
          </cell>
          <cell r="G601" t="str">
            <v>PCS'.</v>
          </cell>
          <cell r="H601" t="str">
            <v>-</v>
          </cell>
          <cell r="I601">
            <v>4.5</v>
          </cell>
          <cell r="J601">
            <v>0.75</v>
          </cell>
          <cell r="K601">
            <v>800</v>
          </cell>
          <cell r="L601" t="str">
            <v>PP.8200R</v>
          </cell>
          <cell r="M601" t="str">
            <v>C</v>
          </cell>
          <cell r="N601">
            <v>1.1000000000000001</v>
          </cell>
          <cell r="O601">
            <v>0.3</v>
          </cell>
          <cell r="P601">
            <v>1</v>
          </cell>
        </row>
        <row r="602">
          <cell r="A602" t="str">
            <v>BQ4381151A</v>
          </cell>
          <cell r="B602" t="str">
            <v>PESTH</v>
          </cell>
          <cell r="C602">
            <v>1000</v>
          </cell>
          <cell r="D602" t="str">
            <v>SWITCH KNOB (CAV.2)</v>
          </cell>
          <cell r="E602" t="str">
            <v>SWTICH KNOB</v>
          </cell>
          <cell r="F602" t="str">
            <v>W-47</v>
          </cell>
          <cell r="G602" t="str">
            <v>PCS'.</v>
          </cell>
          <cell r="H602" t="str">
            <v>-</v>
          </cell>
          <cell r="I602">
            <v>10.5</v>
          </cell>
          <cell r="J602">
            <v>0.75</v>
          </cell>
          <cell r="K602">
            <v>342.85714285714283</v>
          </cell>
          <cell r="L602" t="str">
            <v>ABS-3A1909</v>
          </cell>
          <cell r="M602" t="str">
            <v>C</v>
          </cell>
          <cell r="N602">
            <v>6</v>
          </cell>
          <cell r="O602">
            <v>1.25</v>
          </cell>
          <cell r="P602">
            <v>1</v>
          </cell>
        </row>
        <row r="603">
          <cell r="A603" t="str">
            <v>BL4460409AB</v>
          </cell>
          <cell r="B603" t="str">
            <v>PESTH</v>
          </cell>
          <cell r="C603">
            <v>1000</v>
          </cell>
          <cell r="D603" t="str">
            <v>SWITCH PLATE BL-446 (CAV.2)</v>
          </cell>
          <cell r="E603" t="str">
            <v>SWITCH PLATE  BL-446</v>
          </cell>
          <cell r="F603" t="str">
            <v>BLK</v>
          </cell>
          <cell r="G603" t="str">
            <v>PCS'.</v>
          </cell>
          <cell r="H603" t="str">
            <v>-</v>
          </cell>
          <cell r="I603">
            <v>15</v>
          </cell>
          <cell r="J603">
            <v>1</v>
          </cell>
          <cell r="K603">
            <v>240</v>
          </cell>
          <cell r="L603" t="str">
            <v>EPOREX 855UR</v>
          </cell>
          <cell r="M603" t="str">
            <v>A</v>
          </cell>
          <cell r="N603">
            <v>11.2</v>
          </cell>
          <cell r="O603">
            <v>2</v>
          </cell>
          <cell r="P603">
            <v>1.5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ดุล"/>
      <sheetName val="งบต้นทุนขาย"/>
      <sheetName val="งบกำไรขาดทุน"/>
      <sheetName val="ภาษี"/>
      <sheetName val="คชจ.อบรม"/>
      <sheetName val="Sheet2"/>
      <sheetName val="ยื่นภงด.1"/>
      <sheetName val="สัญญาก่อสร้าง"/>
      <sheetName val="รับจ่าย"/>
      <sheetName val="B 600"/>
      <sheetName val="Masterประเภ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3"/>
      <sheetName val="Sch 7-1"/>
      <sheetName val="Sch 7-2"/>
      <sheetName val="Variance Analysis"/>
    </sheetNames>
    <sheetDataSet>
      <sheetData sheetId="0" refreshError="1"/>
      <sheetData sheetId="1" refreshError="1"/>
      <sheetData sheetId="2" refreshError="1">
        <row r="2">
          <cell r="B2" t="str">
            <v>BLUEBELL FAR EAST GROUP OF COMPANIES</v>
          </cell>
          <cell r="M2" t="str">
            <v>SCH  ( 7-1 )</v>
          </cell>
        </row>
        <row r="4">
          <cell r="B4" t="str">
            <v xml:space="preserve">Company : </v>
          </cell>
          <cell r="C4" t="str">
            <v>Bluebell Enterprise Pte Ltd</v>
          </cell>
          <cell r="K4" t="str">
            <v>USD 1</v>
          </cell>
          <cell r="L4" t="str">
            <v>=</v>
          </cell>
          <cell r="M4">
            <v>1.7450000000000001</v>
          </cell>
        </row>
        <row r="6">
          <cell r="B6" t="str">
            <v>BALANCE SHEET  -  Assets</v>
          </cell>
          <cell r="G6" t="str">
            <v>Line</v>
          </cell>
          <cell r="H6" t="str">
            <v>31 Dec 2000</v>
          </cell>
          <cell r="I6" t="str">
            <v>Current Month</v>
          </cell>
          <cell r="J6" t="str">
            <v>Same Month Prior Year</v>
          </cell>
          <cell r="K6" t="str">
            <v>Latest Estimate as at Year End</v>
          </cell>
          <cell r="M6" t="str">
            <v>Current Month</v>
          </cell>
        </row>
        <row r="7">
          <cell r="B7" t="str">
            <v>As at:</v>
          </cell>
          <cell r="C7" t="str">
            <v>31 March 2001</v>
          </cell>
          <cell r="G7" t="str">
            <v>No</v>
          </cell>
          <cell r="H7" t="str">
            <v>SGD</v>
          </cell>
          <cell r="I7" t="str">
            <v>SGD</v>
          </cell>
          <cell r="J7" t="str">
            <v>SGD</v>
          </cell>
          <cell r="K7" t="str">
            <v>SGD</v>
          </cell>
          <cell r="M7" t="str">
            <v>USD Equiv.</v>
          </cell>
        </row>
        <row r="9">
          <cell r="B9" t="str">
            <v>Cash at banks and on hand</v>
          </cell>
          <cell r="G9" t="str">
            <v>100</v>
          </cell>
          <cell r="H9">
            <v>311243</v>
          </cell>
          <cell r="I9">
            <v>387077</v>
          </cell>
          <cell r="J9">
            <v>437289</v>
          </cell>
          <cell r="K9">
            <v>374000</v>
          </cell>
          <cell r="M9">
            <v>221822</v>
          </cell>
        </row>
        <row r="10">
          <cell r="B10" t="str">
            <v>Marketable securities</v>
          </cell>
          <cell r="G10" t="str">
            <v>101</v>
          </cell>
          <cell r="M10">
            <v>0</v>
          </cell>
        </row>
        <row r="11">
          <cell r="G11" t="str">
            <v>102</v>
          </cell>
          <cell r="H11">
            <v>311243</v>
          </cell>
          <cell r="I11">
            <v>387077</v>
          </cell>
          <cell r="J11">
            <v>437289</v>
          </cell>
          <cell r="K11">
            <v>374000</v>
          </cell>
          <cell r="M11">
            <v>221822</v>
          </cell>
        </row>
        <row r="13">
          <cell r="B13" t="str">
            <v>Receivables</v>
          </cell>
          <cell r="C13" t="str">
            <v xml:space="preserve"> </v>
          </cell>
          <cell r="G13" t="str">
            <v xml:space="preserve"> </v>
          </cell>
          <cell r="M13">
            <v>0</v>
          </cell>
        </row>
        <row r="14">
          <cell r="B14" t="str">
            <v xml:space="preserve">     Group companies</v>
          </cell>
          <cell r="F14" t="str">
            <v>Sch ( 9)</v>
          </cell>
          <cell r="G14" t="str">
            <v>103</v>
          </cell>
          <cell r="H14">
            <v>117636</v>
          </cell>
          <cell r="I14">
            <v>65890</v>
          </cell>
          <cell r="J14">
            <v>82799</v>
          </cell>
          <cell r="K14">
            <v>157700</v>
          </cell>
          <cell r="M14">
            <v>37759</v>
          </cell>
        </row>
        <row r="15">
          <cell r="B15" t="str">
            <v xml:space="preserve">     Associated companies</v>
          </cell>
          <cell r="F15" t="str">
            <v>Sch (10)</v>
          </cell>
          <cell r="G15" t="str">
            <v>104</v>
          </cell>
          <cell r="H15">
            <v>55101</v>
          </cell>
          <cell r="I15">
            <v>72506</v>
          </cell>
          <cell r="K15">
            <v>40000</v>
          </cell>
          <cell r="M15">
            <v>41551</v>
          </cell>
        </row>
        <row r="16">
          <cell r="B16" t="str">
            <v xml:space="preserve">     Trade debtors</v>
          </cell>
          <cell r="G16" t="str">
            <v>105</v>
          </cell>
          <cell r="H16">
            <v>478664</v>
          </cell>
          <cell r="I16">
            <v>659350</v>
          </cell>
          <cell r="J16">
            <v>496307</v>
          </cell>
          <cell r="K16">
            <v>388200</v>
          </cell>
          <cell r="M16">
            <v>377851</v>
          </cell>
        </row>
        <row r="17">
          <cell r="B17" t="str">
            <v xml:space="preserve">     Others</v>
          </cell>
          <cell r="G17" t="str">
            <v>106</v>
          </cell>
          <cell r="H17">
            <v>107515</v>
          </cell>
          <cell r="I17">
            <v>125688</v>
          </cell>
          <cell r="J17">
            <v>102632</v>
          </cell>
          <cell r="K17">
            <v>100000</v>
          </cell>
          <cell r="M17">
            <v>72028</v>
          </cell>
        </row>
        <row r="18">
          <cell r="B18" t="str">
            <v xml:space="preserve">     Allowance for doubtful debts</v>
          </cell>
          <cell r="G18" t="str">
            <v>107</v>
          </cell>
          <cell r="H18">
            <v>-10000</v>
          </cell>
          <cell r="I18">
            <v>-10000</v>
          </cell>
          <cell r="J18">
            <v>-15000</v>
          </cell>
          <cell r="K18">
            <v>-15000</v>
          </cell>
          <cell r="M18">
            <v>-5731</v>
          </cell>
        </row>
        <row r="19">
          <cell r="G19" t="str">
            <v>108</v>
          </cell>
          <cell r="H19">
            <v>748916</v>
          </cell>
          <cell r="I19">
            <v>913434</v>
          </cell>
          <cell r="J19">
            <v>666738</v>
          </cell>
          <cell r="K19">
            <v>670900</v>
          </cell>
          <cell r="M19">
            <v>523458</v>
          </cell>
        </row>
        <row r="23">
          <cell r="B23" t="str">
            <v>Inventories  -  On hand &amp; in transit</v>
          </cell>
          <cell r="G23" t="str">
            <v>109</v>
          </cell>
          <cell r="H23">
            <v>2193290</v>
          </cell>
          <cell r="I23">
            <v>2686769</v>
          </cell>
          <cell r="J23">
            <v>1810441</v>
          </cell>
          <cell r="K23">
            <v>1817496</v>
          </cell>
          <cell r="M23">
            <v>1539696</v>
          </cell>
        </row>
        <row r="24">
          <cell r="B24" t="str">
            <v>Provision for obsolescence</v>
          </cell>
          <cell r="G24" t="str">
            <v>110</v>
          </cell>
          <cell r="H24">
            <v>-538000</v>
          </cell>
          <cell r="I24">
            <v>-575700</v>
          </cell>
          <cell r="J24">
            <v>-300000</v>
          </cell>
          <cell r="K24">
            <v>-372352</v>
          </cell>
          <cell r="M24">
            <v>-329914</v>
          </cell>
        </row>
        <row r="25">
          <cell r="B25" t="str">
            <v>Prepayment &amp; deposits</v>
          </cell>
          <cell r="G25" t="str">
            <v>111</v>
          </cell>
          <cell r="H25">
            <v>29922</v>
          </cell>
          <cell r="I25">
            <v>53812</v>
          </cell>
          <cell r="J25">
            <v>32635</v>
          </cell>
          <cell r="K25">
            <v>45000</v>
          </cell>
          <cell r="M25">
            <v>30838</v>
          </cell>
        </row>
        <row r="26">
          <cell r="B26" t="str">
            <v>Total current assets</v>
          </cell>
          <cell r="G26" t="str">
            <v>112</v>
          </cell>
          <cell r="H26">
            <v>2745371</v>
          </cell>
          <cell r="I26">
            <v>3465392</v>
          </cell>
          <cell r="J26">
            <v>2647103</v>
          </cell>
          <cell r="K26">
            <v>2535044</v>
          </cell>
          <cell r="M26">
            <v>1985900</v>
          </cell>
        </row>
        <row r="29">
          <cell r="B29" t="str">
            <v>Rental Deposit</v>
          </cell>
          <cell r="G29" t="str">
            <v>113</v>
          </cell>
          <cell r="H29">
            <v>241120</v>
          </cell>
          <cell r="I29">
            <v>283830</v>
          </cell>
          <cell r="J29">
            <v>181580</v>
          </cell>
          <cell r="K29">
            <v>236120</v>
          </cell>
          <cell r="M29">
            <v>162653</v>
          </cell>
        </row>
        <row r="30">
          <cell r="G30" t="str">
            <v xml:space="preserve"> </v>
          </cell>
        </row>
        <row r="32">
          <cell r="B32" t="str">
            <v xml:space="preserve">Investments </v>
          </cell>
          <cell r="M32">
            <v>0</v>
          </cell>
        </row>
        <row r="33">
          <cell r="B33" t="str">
            <v xml:space="preserve">     Group companies</v>
          </cell>
          <cell r="G33" t="str">
            <v>114</v>
          </cell>
          <cell r="M33">
            <v>0</v>
          </cell>
        </row>
        <row r="34">
          <cell r="B34" t="str">
            <v xml:space="preserve">     Associated companies</v>
          </cell>
          <cell r="G34" t="str">
            <v>115</v>
          </cell>
          <cell r="M34">
            <v>0</v>
          </cell>
        </row>
        <row r="35">
          <cell r="B35" t="str">
            <v xml:space="preserve">     Others</v>
          </cell>
          <cell r="G35" t="str">
            <v>116</v>
          </cell>
          <cell r="M35">
            <v>0</v>
          </cell>
        </row>
        <row r="36">
          <cell r="G36" t="str">
            <v>117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8">
          <cell r="B38" t="str">
            <v>Long term loans</v>
          </cell>
          <cell r="G38" t="str">
            <v xml:space="preserve"> </v>
          </cell>
          <cell r="M38">
            <v>0</v>
          </cell>
        </row>
        <row r="39">
          <cell r="B39" t="str">
            <v xml:space="preserve">     Group companies</v>
          </cell>
          <cell r="F39" t="str">
            <v>Sch ( 9)</v>
          </cell>
          <cell r="G39" t="str">
            <v>118</v>
          </cell>
          <cell r="M39">
            <v>0</v>
          </cell>
        </row>
        <row r="40">
          <cell r="B40" t="str">
            <v xml:space="preserve">     Group companies, subordinated</v>
          </cell>
          <cell r="F40" t="str">
            <v>Sch ( 9)</v>
          </cell>
          <cell r="G40" t="str">
            <v>*</v>
          </cell>
          <cell r="M40">
            <v>0</v>
          </cell>
        </row>
        <row r="41">
          <cell r="B41" t="str">
            <v xml:space="preserve">     Associated companies</v>
          </cell>
          <cell r="F41" t="str">
            <v>Sch (10)</v>
          </cell>
          <cell r="G41" t="str">
            <v>119</v>
          </cell>
          <cell r="M41">
            <v>0</v>
          </cell>
        </row>
        <row r="42">
          <cell r="B42" t="str">
            <v xml:space="preserve">     Others</v>
          </cell>
          <cell r="G42" t="str">
            <v>120</v>
          </cell>
          <cell r="M42">
            <v>0</v>
          </cell>
        </row>
        <row r="43">
          <cell r="G43" t="str">
            <v>121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6">
          <cell r="B46" t="str">
            <v>Land and building</v>
          </cell>
          <cell r="G46" t="str">
            <v>122</v>
          </cell>
          <cell r="M46">
            <v>0</v>
          </cell>
        </row>
        <row r="47">
          <cell r="B47" t="str">
            <v>Leasehold improvements</v>
          </cell>
          <cell r="G47" t="str">
            <v>123</v>
          </cell>
          <cell r="H47">
            <v>965919</v>
          </cell>
          <cell r="I47">
            <v>977396</v>
          </cell>
          <cell r="J47">
            <v>503832</v>
          </cell>
          <cell r="K47">
            <v>783538</v>
          </cell>
          <cell r="M47">
            <v>560112</v>
          </cell>
        </row>
        <row r="48">
          <cell r="B48" t="str">
            <v>Furniture , fixtures &amp; equipment</v>
          </cell>
          <cell r="G48" t="str">
            <v>124</v>
          </cell>
          <cell r="H48">
            <v>963464</v>
          </cell>
          <cell r="I48">
            <v>1034378</v>
          </cell>
          <cell r="J48">
            <v>966593</v>
          </cell>
          <cell r="K48">
            <v>869044</v>
          </cell>
          <cell r="M48">
            <v>592767</v>
          </cell>
        </row>
        <row r="49">
          <cell r="B49" t="str">
            <v>Motor vehicles</v>
          </cell>
          <cell r="G49" t="str">
            <v>125</v>
          </cell>
          <cell r="H49">
            <v>99934</v>
          </cell>
          <cell r="I49">
            <v>99934</v>
          </cell>
          <cell r="J49">
            <v>92236</v>
          </cell>
          <cell r="K49">
            <v>99934</v>
          </cell>
          <cell r="M49">
            <v>57269</v>
          </cell>
        </row>
        <row r="50">
          <cell r="G50" t="str">
            <v>126</v>
          </cell>
          <cell r="H50">
            <v>2029317</v>
          </cell>
          <cell r="I50">
            <v>2111708</v>
          </cell>
          <cell r="J50">
            <v>1562661</v>
          </cell>
          <cell r="K50">
            <v>1752516</v>
          </cell>
          <cell r="M50">
            <v>1210148</v>
          </cell>
        </row>
        <row r="51">
          <cell r="B51" t="str">
            <v>Accumulated depreciation</v>
          </cell>
          <cell r="G51" t="str">
            <v>127</v>
          </cell>
          <cell r="H51">
            <v>-1149688</v>
          </cell>
          <cell r="I51">
            <v>-1255437</v>
          </cell>
          <cell r="J51">
            <v>-1292005</v>
          </cell>
          <cell r="K51">
            <v>-1122049</v>
          </cell>
          <cell r="M51">
            <v>-719448</v>
          </cell>
        </row>
        <row r="52">
          <cell r="G52" t="str">
            <v>128</v>
          </cell>
          <cell r="H52">
            <v>879629</v>
          </cell>
          <cell r="I52">
            <v>856271</v>
          </cell>
          <cell r="J52">
            <v>270656</v>
          </cell>
          <cell r="K52">
            <v>630467</v>
          </cell>
          <cell r="M52">
            <v>490700</v>
          </cell>
        </row>
        <row r="55">
          <cell r="B55" t="str">
            <v>Other Assets</v>
          </cell>
          <cell r="G55" t="str">
            <v>129</v>
          </cell>
          <cell r="M55">
            <v>0</v>
          </cell>
        </row>
        <row r="57">
          <cell r="M57">
            <v>0</v>
          </cell>
        </row>
        <row r="58">
          <cell r="B58" t="str">
            <v>Total Assets</v>
          </cell>
          <cell r="G58" t="str">
            <v>130</v>
          </cell>
          <cell r="H58">
            <v>3866120</v>
          </cell>
          <cell r="I58">
            <v>4605493</v>
          </cell>
          <cell r="J58">
            <v>3099339</v>
          </cell>
          <cell r="K58">
            <v>3401631</v>
          </cell>
          <cell r="M58">
            <v>2639253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0000000"/>
      <sheetName val="1000000"/>
      <sheetName val="2000000"/>
      <sheetName val="going concern"/>
      <sheetName val="Anal Com _2_"/>
      <sheetName val="OPENING"/>
      <sheetName val="Adj_Rje"/>
      <sheetName val="wkp"/>
      <sheetName val="BS"/>
      <sheetName val="PL"/>
      <sheetName val="cash flow"/>
      <sheetName val="Anal Com"/>
      <sheetName val="top_A"/>
      <sheetName val="A"/>
      <sheetName val="top_D"/>
      <sheetName val="D"/>
      <sheetName val="top_F1"/>
      <sheetName val="F1"/>
      <sheetName val="top_F2"/>
      <sheetName val="F2"/>
      <sheetName val="top_H1"/>
      <sheetName val="H1"/>
      <sheetName val="Fair Value"/>
      <sheetName val="สัดส่วน"/>
      <sheetName val="top_H2"/>
      <sheetName val="H2"/>
      <sheetName val="I"/>
      <sheetName val="top_I"/>
      <sheetName val="Movement I "/>
      <sheetName val="J"/>
      <sheetName val="top_J"/>
      <sheetName val="top_AA"/>
      <sheetName val="AA"/>
      <sheetName val="top_FF1"/>
      <sheetName val="FF1"/>
      <sheetName val="top_FF2"/>
      <sheetName val="FF2"/>
      <sheetName val="top_FF3"/>
      <sheetName val="FF3"/>
      <sheetName val="top_FF4"/>
      <sheetName val="FF4"/>
      <sheetName val="top_JJ"/>
      <sheetName val="JJ"/>
      <sheetName val="top_LL"/>
      <sheetName val="LL OO"/>
      <sheetName val="top_R1_1"/>
      <sheetName val="R1_1"/>
      <sheetName val="เบี้ยรับ"/>
      <sheetName val="top_R1_2"/>
      <sheetName val="R1_2"/>
      <sheetName val="top_R2"/>
      <sheetName val="R2"/>
      <sheetName val="top_X1_1"/>
      <sheetName val="X1_1"/>
      <sheetName val="top_X1_2"/>
      <sheetName val="X1_2"/>
      <sheetName val="top_X1_3"/>
      <sheetName val="X1_3"/>
      <sheetName val="top_X1_4"/>
      <sheetName val="X1_4"/>
      <sheetName val="top_X2"/>
      <sheetName val="ค่าเช่า"/>
      <sheetName val="X2"/>
      <sheetName val="top_X4"/>
      <sheetName val="X4"/>
      <sheetName val="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เช็นครอบครอง"/>
      <sheetName val="รายละเอียดทรัพย์สิน"/>
      <sheetName val="SiteOffice"/>
      <sheetName val="picture"/>
    </sheetNames>
    <sheetDataSet>
      <sheetData sheetId="0" refreshError="1"/>
      <sheetData sheetId="1" refreshError="1">
        <row r="5">
          <cell r="A5" t="str">
            <v>รหัสทรัพย์สิน</v>
          </cell>
        </row>
        <row r="6">
          <cell r="A6" t="str">
            <v>KSIFE07-0001</v>
          </cell>
        </row>
        <row r="7">
          <cell r="A7" t="str">
            <v>KSIFE07-0002</v>
          </cell>
        </row>
        <row r="8">
          <cell r="A8" t="str">
            <v>KSIFE07-0003</v>
          </cell>
        </row>
        <row r="9">
          <cell r="A9" t="str">
            <v>KSIFE07-0004</v>
          </cell>
        </row>
        <row r="10">
          <cell r="A10" t="str">
            <v>KSIFE07-0005</v>
          </cell>
        </row>
        <row r="11">
          <cell r="A11" t="str">
            <v>KSIFE07-0006</v>
          </cell>
        </row>
        <row r="12">
          <cell r="A12" t="str">
            <v>KSIFE07-0007</v>
          </cell>
        </row>
        <row r="13">
          <cell r="A13" t="str">
            <v>KSIFE07-0008</v>
          </cell>
        </row>
        <row r="14">
          <cell r="A14" t="str">
            <v>KSIFE07-0009</v>
          </cell>
        </row>
        <row r="15">
          <cell r="A15" t="str">
            <v>KSIFE07-0010</v>
          </cell>
        </row>
        <row r="16">
          <cell r="A16" t="str">
            <v>KSIFE07-0011</v>
          </cell>
        </row>
        <row r="17">
          <cell r="A17" t="str">
            <v>KSIFE07-0012</v>
          </cell>
        </row>
        <row r="18">
          <cell r="A18" t="str">
            <v>KSIFE07-0013</v>
          </cell>
        </row>
        <row r="19">
          <cell r="A19" t="str">
            <v>KSIFE07-0014</v>
          </cell>
        </row>
        <row r="20">
          <cell r="A20" t="str">
            <v>KSIFE07-0015</v>
          </cell>
        </row>
        <row r="21">
          <cell r="A21" t="str">
            <v>KSIFE07-0016</v>
          </cell>
        </row>
        <row r="22">
          <cell r="A22" t="str">
            <v>KSIFE07-0017</v>
          </cell>
        </row>
        <row r="23">
          <cell r="A23" t="str">
            <v>KSIFE07-0018</v>
          </cell>
        </row>
        <row r="24">
          <cell r="A24" t="str">
            <v>KSIFE07-0019</v>
          </cell>
        </row>
        <row r="25">
          <cell r="A25" t="str">
            <v>KSIFE07-0020</v>
          </cell>
        </row>
        <row r="26">
          <cell r="A26" t="str">
            <v>KSIFE07-0021</v>
          </cell>
        </row>
        <row r="27">
          <cell r="A27" t="str">
            <v>KSIFE07-0022</v>
          </cell>
        </row>
        <row r="28">
          <cell r="A28" t="str">
            <v>KSIFE07-0023</v>
          </cell>
        </row>
        <row r="29">
          <cell r="A29" t="str">
            <v>KSIFE07-0024</v>
          </cell>
        </row>
        <row r="30">
          <cell r="A30" t="str">
            <v>KSIFE07-0025</v>
          </cell>
        </row>
        <row r="31">
          <cell r="A31" t="str">
            <v>KSIFE07-0026</v>
          </cell>
        </row>
        <row r="32">
          <cell r="A32" t="str">
            <v>KSIFE07-0027</v>
          </cell>
        </row>
        <row r="33">
          <cell r="A33" t="str">
            <v>KSIFE07-0028</v>
          </cell>
        </row>
        <row r="34">
          <cell r="A34" t="str">
            <v>KSIFE07-0029</v>
          </cell>
        </row>
        <row r="35">
          <cell r="A35" t="str">
            <v>KSIFE07-0030</v>
          </cell>
        </row>
        <row r="36">
          <cell r="A36" t="str">
            <v>KSIFE07-0031</v>
          </cell>
        </row>
        <row r="37">
          <cell r="A37" t="str">
            <v>KSIFE08-0032</v>
          </cell>
        </row>
        <row r="38">
          <cell r="A38" t="str">
            <v>KSIFE08-0033</v>
          </cell>
        </row>
        <row r="39">
          <cell r="A39" t="str">
            <v>KSIFE08-0034</v>
          </cell>
        </row>
        <row r="40">
          <cell r="A40" t="str">
            <v>KSIFE08-0035</v>
          </cell>
        </row>
        <row r="41">
          <cell r="A41" t="str">
            <v>KSIFE08-0036</v>
          </cell>
        </row>
        <row r="42">
          <cell r="A42" t="str">
            <v>KSIFE08-0037</v>
          </cell>
        </row>
        <row r="43">
          <cell r="A43" t="str">
            <v>KSIFE08-0038</v>
          </cell>
        </row>
        <row r="44">
          <cell r="A44" t="str">
            <v>KSIFE08-0039</v>
          </cell>
        </row>
        <row r="45">
          <cell r="A45" t="str">
            <v>KSIFE08-0040</v>
          </cell>
        </row>
        <row r="46">
          <cell r="A46" t="str">
            <v>KSIFE08-0041</v>
          </cell>
        </row>
        <row r="47">
          <cell r="A47" t="str">
            <v>KSIFE08-0042</v>
          </cell>
        </row>
        <row r="48">
          <cell r="A48" t="str">
            <v>KSIFE08-0043</v>
          </cell>
        </row>
        <row r="49">
          <cell r="A49" t="str">
            <v>KSIFE08-0044</v>
          </cell>
        </row>
        <row r="50">
          <cell r="A50" t="str">
            <v>KSIFE08-0045</v>
          </cell>
        </row>
        <row r="51">
          <cell r="A51" t="str">
            <v>KSIFE08-0046</v>
          </cell>
        </row>
        <row r="52">
          <cell r="A52" t="str">
            <v>KSIFE08-0047</v>
          </cell>
        </row>
        <row r="53">
          <cell r="A53" t="str">
            <v>KSIFE08-0048</v>
          </cell>
        </row>
        <row r="54">
          <cell r="A54" t="str">
            <v>KSIFE08-0049</v>
          </cell>
        </row>
        <row r="55">
          <cell r="A55" t="str">
            <v>KSIFE08-0050</v>
          </cell>
        </row>
        <row r="56">
          <cell r="A56" t="str">
            <v>KSIFE08-0051</v>
          </cell>
        </row>
        <row r="57">
          <cell r="A57" t="str">
            <v>KSIFE08-0052</v>
          </cell>
        </row>
        <row r="58">
          <cell r="A58" t="str">
            <v>KSIFE08-0053</v>
          </cell>
        </row>
        <row r="59">
          <cell r="A59" t="str">
            <v>KSIFE08-0054</v>
          </cell>
        </row>
        <row r="60">
          <cell r="A60" t="str">
            <v>KSIFE08-0055</v>
          </cell>
        </row>
        <row r="61">
          <cell r="A61" t="str">
            <v>KSIFE08-0056</v>
          </cell>
        </row>
        <row r="62">
          <cell r="A62" t="str">
            <v>KSIFE08-0057</v>
          </cell>
        </row>
        <row r="63">
          <cell r="A63" t="str">
            <v>KSIFE08-0058</v>
          </cell>
        </row>
        <row r="64">
          <cell r="A64" t="str">
            <v>KSIFE08-0059</v>
          </cell>
        </row>
        <row r="65">
          <cell r="A65" t="str">
            <v>KSIFE08-0060</v>
          </cell>
        </row>
        <row r="66">
          <cell r="A66" t="str">
            <v>KSIFE08-0061</v>
          </cell>
        </row>
        <row r="67">
          <cell r="A67" t="str">
            <v>KSIFE08-0062</v>
          </cell>
        </row>
        <row r="68">
          <cell r="A68" t="str">
            <v>KSIFE08-0063</v>
          </cell>
        </row>
        <row r="69">
          <cell r="A69" t="str">
            <v>KSIFE08-0064</v>
          </cell>
        </row>
        <row r="70">
          <cell r="A70" t="str">
            <v>KSIFE08-0065</v>
          </cell>
        </row>
        <row r="71">
          <cell r="A71" t="str">
            <v>KSIFE08-0066</v>
          </cell>
        </row>
        <row r="72">
          <cell r="A72" t="str">
            <v>KSIFE08-0067</v>
          </cell>
        </row>
        <row r="73">
          <cell r="A73" t="str">
            <v>KSIFE08-0068</v>
          </cell>
        </row>
        <row r="74">
          <cell r="A74" t="str">
            <v>KSIFE08-0069</v>
          </cell>
        </row>
        <row r="75">
          <cell r="A75" t="str">
            <v>KSIFE08-0070</v>
          </cell>
        </row>
        <row r="76">
          <cell r="A76" t="str">
            <v>KSIFE08-0071</v>
          </cell>
        </row>
        <row r="77">
          <cell r="A77" t="str">
            <v>KSIFE08-0072</v>
          </cell>
        </row>
        <row r="81">
          <cell r="A81" t="str">
            <v>KSIFT07-0001</v>
          </cell>
        </row>
        <row r="82">
          <cell r="A82" t="str">
            <v>KSIFT07-0002</v>
          </cell>
        </row>
        <row r="83">
          <cell r="A83" t="str">
            <v>KSIFT07-0003</v>
          </cell>
        </row>
        <row r="84">
          <cell r="A84" t="str">
            <v>KSIFT07-0004</v>
          </cell>
        </row>
        <row r="85">
          <cell r="A85" t="str">
            <v>KSIFT07-0005</v>
          </cell>
        </row>
        <row r="86">
          <cell r="A86" t="str">
            <v>KSIFT07-0006</v>
          </cell>
        </row>
        <row r="87">
          <cell r="A87" t="str">
            <v>KSIFT07-0007</v>
          </cell>
        </row>
        <row r="88">
          <cell r="A88" t="str">
            <v>KSIFT07-0008</v>
          </cell>
        </row>
        <row r="89">
          <cell r="A89" t="str">
            <v>KSIFT08-0009</v>
          </cell>
        </row>
        <row r="90">
          <cell r="A90" t="str">
            <v>KSIFT08-0010</v>
          </cell>
        </row>
        <row r="95">
          <cell r="A95" t="str">
            <v>KSIFA08-0001</v>
          </cell>
        </row>
        <row r="99">
          <cell r="A99" t="str">
            <v>KSIFB08-0001</v>
          </cell>
        </row>
        <row r="100">
          <cell r="A100" t="str">
            <v>KSIFB08-0002</v>
          </cell>
        </row>
        <row r="101">
          <cell r="A101" t="str">
            <v>KSIFB08-0003</v>
          </cell>
        </row>
      </sheetData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Land Sheet"/>
      <sheetName val="Margin Control"/>
      <sheetName val="Margin By Zone"/>
      <sheetName val="Price Structure"/>
      <sheetName val="package"/>
      <sheetName val="open"/>
      <sheetName val="bank"/>
      <sheetName val="p00"/>
      <sheetName val="p01"/>
      <sheetName val="p10"/>
      <sheetName val="p11"/>
      <sheetName val="detail"/>
    </sheetNames>
    <sheetDataSet>
      <sheetData sheetId="0">
        <row r="1">
          <cell r="J1" t="str">
            <v>House</v>
          </cell>
          <cell r="K1" t="str">
            <v>cost</v>
          </cell>
          <cell r="L1" t="str">
            <v>Net Price</v>
          </cell>
          <cell r="M1" t="str">
            <v>list Price</v>
          </cell>
          <cell r="N1" t="str">
            <v>Margin</v>
          </cell>
          <cell r="O1" t="str">
            <v>Factor</v>
          </cell>
          <cell r="P1" t="str">
            <v>Discount</v>
          </cell>
          <cell r="Q1" t="str">
            <v>พทใช้สอย</v>
          </cell>
        </row>
        <row r="2">
          <cell r="J2" t="str">
            <v>Selma</v>
          </cell>
          <cell r="K2">
            <v>1768972</v>
          </cell>
          <cell r="L2">
            <v>2234148</v>
          </cell>
          <cell r="M2">
            <v>2659700</v>
          </cell>
          <cell r="N2">
            <v>-1.1161421266631111E-3</v>
          </cell>
          <cell r="O2">
            <v>1.262964026564581</v>
          </cell>
          <cell r="P2">
            <v>0.16</v>
          </cell>
          <cell r="Q2">
            <v>164</v>
          </cell>
        </row>
        <row r="3">
          <cell r="J3" t="str">
            <v>Centro</v>
          </cell>
          <cell r="K3">
            <v>2019977</v>
          </cell>
          <cell r="L3">
            <v>2588376</v>
          </cell>
          <cell r="M3">
            <v>3081400</v>
          </cell>
          <cell r="N3">
            <v>7.4225748500217348E-3</v>
          </cell>
          <cell r="O3">
            <v>1.2813888474967785</v>
          </cell>
          <cell r="P3">
            <v>0.16</v>
          </cell>
          <cell r="Q3">
            <v>187</v>
          </cell>
        </row>
        <row r="4">
          <cell r="J4" t="str">
            <v>Monica</v>
          </cell>
          <cell r="K4">
            <v>2026598</v>
          </cell>
          <cell r="L4">
            <v>2639700</v>
          </cell>
          <cell r="M4">
            <v>3142500</v>
          </cell>
          <cell r="N4">
            <v>1.6921499602227441E-2</v>
          </cell>
          <cell r="O4">
            <v>1.3025276843261466</v>
          </cell>
          <cell r="P4">
            <v>0.16</v>
          </cell>
          <cell r="Q4">
            <v>196</v>
          </cell>
        </row>
        <row r="5">
          <cell r="J5" t="str">
            <v>Palmas</v>
          </cell>
          <cell r="K5">
            <v>2320846</v>
          </cell>
          <cell r="L5">
            <v>2957640</v>
          </cell>
          <cell r="M5">
            <v>3521000</v>
          </cell>
          <cell r="N5">
            <v>4.2035775145047305E-3</v>
          </cell>
          <cell r="O5">
            <v>1.2743801182844532</v>
          </cell>
          <cell r="P5">
            <v>0.16</v>
          </cell>
          <cell r="Q5">
            <v>214</v>
          </cell>
        </row>
        <row r="6">
          <cell r="J6" t="str">
            <v>Mirada</v>
          </cell>
          <cell r="K6">
            <v>2581074</v>
          </cell>
          <cell r="L6">
            <v>3224760</v>
          </cell>
          <cell r="M6">
            <v>3839000</v>
          </cell>
          <cell r="N6">
            <v>-7.569440516503656E-3</v>
          </cell>
          <cell r="O6">
            <v>1.249386883134695</v>
          </cell>
          <cell r="P6">
            <v>0.16</v>
          </cell>
          <cell r="Q6">
            <v>227</v>
          </cell>
        </row>
        <row r="7">
          <cell r="J7" t="str">
            <v>Ridgewood</v>
          </cell>
          <cell r="K7">
            <v>3116627</v>
          </cell>
          <cell r="L7">
            <v>3901800</v>
          </cell>
          <cell r="M7">
            <v>4645000</v>
          </cell>
          <cell r="N7">
            <v>-6.3498500691988591E-3</v>
          </cell>
          <cell r="O7">
            <v>1.2519303721619559</v>
          </cell>
          <cell r="P7">
            <v>0.16</v>
          </cell>
          <cell r="Q7">
            <v>279</v>
          </cell>
        </row>
        <row r="8">
          <cell r="J8" t="str">
            <v>Fernwood</v>
          </cell>
          <cell r="K8">
            <v>3414453</v>
          </cell>
          <cell r="L8">
            <v>4213440</v>
          </cell>
          <cell r="M8">
            <v>5016000</v>
          </cell>
          <cell r="N8">
            <v>-1.5053857655502489E-2</v>
          </cell>
          <cell r="O8">
            <v>1.2340014637776533</v>
          </cell>
          <cell r="P8">
            <v>0.16</v>
          </cell>
          <cell r="Q8">
            <v>301</v>
          </cell>
        </row>
        <row r="9">
          <cell r="J9" t="str">
            <v>Selma1</v>
          </cell>
          <cell r="K9">
            <v>1768972</v>
          </cell>
          <cell r="L9">
            <v>2393730</v>
          </cell>
          <cell r="M9">
            <v>2659700</v>
          </cell>
          <cell r="N9">
            <v>3.8473267348447693E-2</v>
          </cell>
          <cell r="O9">
            <v>1.3531757427477653</v>
          </cell>
          <cell r="P9">
            <v>0.1</v>
          </cell>
          <cell r="Q9">
            <v>164</v>
          </cell>
        </row>
        <row r="10">
          <cell r="J10" t="str">
            <v>Centro1</v>
          </cell>
          <cell r="K10">
            <v>2019977</v>
          </cell>
          <cell r="L10">
            <v>2773260</v>
          </cell>
          <cell r="M10">
            <v>3081400</v>
          </cell>
          <cell r="N10">
            <v>4.6442736526686956E-2</v>
          </cell>
          <cell r="O10">
            <v>1.372916622317977</v>
          </cell>
          <cell r="P10">
            <v>0.1</v>
          </cell>
          <cell r="Q10">
            <v>187</v>
          </cell>
        </row>
        <row r="11">
          <cell r="J11" t="str">
            <v>Monica1</v>
          </cell>
          <cell r="K11">
            <v>2026598</v>
          </cell>
          <cell r="L11">
            <v>2828250</v>
          </cell>
          <cell r="M11">
            <v>3142500</v>
          </cell>
          <cell r="N11">
            <v>5.5308399628745675E-2</v>
          </cell>
          <cell r="O11">
            <v>1.3955653760637285</v>
          </cell>
          <cell r="P11">
            <v>0.1</v>
          </cell>
          <cell r="Q11">
            <v>196</v>
          </cell>
        </row>
        <row r="12">
          <cell r="J12" t="str">
            <v>Palmas1</v>
          </cell>
          <cell r="K12">
            <v>2320846</v>
          </cell>
          <cell r="L12">
            <v>3168900</v>
          </cell>
          <cell r="M12">
            <v>3521000</v>
          </cell>
          <cell r="N12">
            <v>4.3438339013537774E-2</v>
          </cell>
          <cell r="O12">
            <v>1.3654072695904855</v>
          </cell>
          <cell r="P12">
            <v>0.1</v>
          </cell>
          <cell r="Q12">
            <v>214</v>
          </cell>
        </row>
        <row r="13">
          <cell r="J13" t="str">
            <v>Mirada1</v>
          </cell>
          <cell r="K13">
            <v>2581074</v>
          </cell>
          <cell r="L13">
            <v>3455100</v>
          </cell>
          <cell r="M13">
            <v>3839000</v>
          </cell>
          <cell r="N13">
            <v>3.2450188851263273E-2</v>
          </cell>
          <cell r="O13">
            <v>1.3386288033586018</v>
          </cell>
          <cell r="P13">
            <v>0.1</v>
          </cell>
          <cell r="Q13">
            <v>227</v>
          </cell>
        </row>
        <row r="14">
          <cell r="J14" t="str">
            <v>Ridgewood1</v>
          </cell>
          <cell r="K14">
            <v>3116627</v>
          </cell>
          <cell r="L14">
            <v>4180500</v>
          </cell>
          <cell r="M14">
            <v>4645000</v>
          </cell>
          <cell r="N14">
            <v>3.3588473268747698E-2</v>
          </cell>
          <cell r="O14">
            <v>1.3413539701735242</v>
          </cell>
          <cell r="P14">
            <v>0.1</v>
          </cell>
          <cell r="Q14">
            <v>279</v>
          </cell>
        </row>
        <row r="15">
          <cell r="J15" t="str">
            <v>Fernwood1</v>
          </cell>
          <cell r="K15">
            <v>3414453</v>
          </cell>
          <cell r="L15">
            <v>4514400</v>
          </cell>
          <cell r="M15">
            <v>5016000</v>
          </cell>
          <cell r="N15">
            <v>2.5464732854864391E-2</v>
          </cell>
          <cell r="O15">
            <v>1.3221444254760573</v>
          </cell>
          <cell r="P15">
            <v>0.1</v>
          </cell>
          <cell r="Q15">
            <v>301</v>
          </cell>
        </row>
        <row r="16">
          <cell r="J16" t="str">
            <v>a103</v>
          </cell>
          <cell r="K16">
            <v>1030000</v>
          </cell>
          <cell r="L16">
            <v>1545000</v>
          </cell>
          <cell r="M16">
            <v>1716666.6666666665</v>
          </cell>
          <cell r="N16">
            <v>5.7010714285714248E-2</v>
          </cell>
          <cell r="O16">
            <v>1.4</v>
          </cell>
          <cell r="P16">
            <v>9.9999999999999922E-2</v>
          </cell>
          <cell r="Q16">
            <v>105</v>
          </cell>
        </row>
        <row r="17">
          <cell r="J17" t="str">
            <v>a135</v>
          </cell>
          <cell r="K17">
            <v>1417500</v>
          </cell>
          <cell r="L17">
            <v>2126250</v>
          </cell>
          <cell r="M17">
            <v>2362500</v>
          </cell>
          <cell r="N17">
            <v>5.7010714285714248E-2</v>
          </cell>
          <cell r="O17">
            <v>1.4</v>
          </cell>
          <cell r="P17">
            <v>0.1</v>
          </cell>
          <cell r="Q17">
            <v>135</v>
          </cell>
        </row>
        <row r="18">
          <cell r="J18" t="str">
            <v>a155</v>
          </cell>
          <cell r="K18">
            <v>1627500</v>
          </cell>
          <cell r="L18">
            <v>2441250</v>
          </cell>
          <cell r="M18">
            <v>2712500</v>
          </cell>
          <cell r="N18">
            <v>5.7010714285714248E-2</v>
          </cell>
          <cell r="O18">
            <v>1.4</v>
          </cell>
          <cell r="P18">
            <v>0.1</v>
          </cell>
          <cell r="Q18">
            <v>155</v>
          </cell>
        </row>
        <row r="19">
          <cell r="J19" t="str">
            <v>a185</v>
          </cell>
          <cell r="K19">
            <v>1942500</v>
          </cell>
          <cell r="L19">
            <v>2913750</v>
          </cell>
          <cell r="M19">
            <v>3237500</v>
          </cell>
          <cell r="N19">
            <v>5.7010714285714248E-2</v>
          </cell>
          <cell r="O19">
            <v>1.4</v>
          </cell>
          <cell r="P19">
            <v>0.1</v>
          </cell>
          <cell r="Q19">
            <v>185</v>
          </cell>
        </row>
        <row r="20">
          <cell r="J20" t="str">
            <v>b250</v>
          </cell>
          <cell r="K20">
            <v>3375000</v>
          </cell>
          <cell r="L20">
            <v>5062500</v>
          </cell>
          <cell r="M20">
            <v>5625000</v>
          </cell>
          <cell r="N20">
            <v>9.2724999999999946E-2</v>
          </cell>
          <cell r="O20">
            <v>1.5</v>
          </cell>
          <cell r="P20">
            <v>0.1</v>
          </cell>
        </row>
        <row r="21">
          <cell r="J21" t="str">
            <v>b260</v>
          </cell>
          <cell r="K21">
            <v>3510000</v>
          </cell>
          <cell r="L21">
            <v>5265000</v>
          </cell>
          <cell r="M21">
            <v>5850000</v>
          </cell>
          <cell r="N21">
            <v>9.2724999999999946E-2</v>
          </cell>
          <cell r="O21">
            <v>1.5</v>
          </cell>
          <cell r="P21">
            <v>0.1</v>
          </cell>
        </row>
        <row r="22">
          <cell r="N22" t="e">
            <v>#DIV/0!</v>
          </cell>
          <cell r="O22" t="e">
            <v>#DIV/0!</v>
          </cell>
          <cell r="P22" t="e">
            <v>#DIV/0!</v>
          </cell>
        </row>
        <row r="23">
          <cell r="N23" t="e">
            <v>#DIV/0!</v>
          </cell>
          <cell r="O23" t="e">
            <v>#DIV/0!</v>
          </cell>
          <cell r="P23" t="e">
            <v>#DIV/0!</v>
          </cell>
        </row>
        <row r="24">
          <cell r="N24" t="e">
            <v>#DIV/0!</v>
          </cell>
          <cell r="O24" t="e">
            <v>#DIV/0!</v>
          </cell>
          <cell r="P24" t="e">
            <v>#DIV/0!</v>
          </cell>
        </row>
        <row r="25">
          <cell r="N25" t="e">
            <v>#DIV/0!</v>
          </cell>
          <cell r="O25" t="e">
            <v>#DIV/0!</v>
          </cell>
          <cell r="P25" t="e">
            <v>#DIV/0!</v>
          </cell>
        </row>
        <row r="26">
          <cell r="N26" t="e">
            <v>#DIV/0!</v>
          </cell>
          <cell r="O26" t="e">
            <v>#DIV/0!</v>
          </cell>
          <cell r="P26" t="e">
            <v>#DIV/0!</v>
          </cell>
        </row>
        <row r="27">
          <cell r="N27" t="e">
            <v>#DIV/0!</v>
          </cell>
          <cell r="O27" t="e">
            <v>#DIV/0!</v>
          </cell>
          <cell r="P27" t="e">
            <v>#DIV/0!</v>
          </cell>
        </row>
        <row r="28">
          <cell r="N28" t="e">
            <v>#DIV/0!</v>
          </cell>
          <cell r="O28" t="e">
            <v>#DIV/0!</v>
          </cell>
          <cell r="P28" t="e">
            <v>#DIV/0!</v>
          </cell>
        </row>
        <row r="29">
          <cell r="N29" t="e">
            <v>#DIV/0!</v>
          </cell>
          <cell r="O29" t="e">
            <v>#DIV/0!</v>
          </cell>
          <cell r="P29" t="e">
            <v>#DIV/0!</v>
          </cell>
        </row>
        <row r="30"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N31" t="e">
            <v>#DIV/0!</v>
          </cell>
          <cell r="O31" t="e">
            <v>#DIV/0!</v>
          </cell>
          <cell r="P31" t="e">
            <v>#DIV/0!</v>
          </cell>
        </row>
        <row r="32">
          <cell r="N32" t="e">
            <v>#DIV/0!</v>
          </cell>
          <cell r="O32" t="e">
            <v>#DIV/0!</v>
          </cell>
          <cell r="P32" t="e">
            <v>#DIV/0!</v>
          </cell>
        </row>
        <row r="33">
          <cell r="N33" t="e">
            <v>#DIV/0!</v>
          </cell>
          <cell r="O33" t="e">
            <v>#DIV/0!</v>
          </cell>
          <cell r="P33" t="e">
            <v>#DIV/0!</v>
          </cell>
        </row>
        <row r="34">
          <cell r="N34" t="e">
            <v>#DIV/0!</v>
          </cell>
          <cell r="O34" t="e">
            <v>#DIV/0!</v>
          </cell>
          <cell r="P34" t="e">
            <v>#DIV/0!</v>
          </cell>
        </row>
        <row r="35">
          <cell r="N35" t="e">
            <v>#DIV/0!</v>
          </cell>
          <cell r="O35" t="e">
            <v>#DIV/0!</v>
          </cell>
          <cell r="P35" t="e">
            <v>#DIV/0!</v>
          </cell>
        </row>
        <row r="36">
          <cell r="N36" t="e">
            <v>#DIV/0!</v>
          </cell>
          <cell r="O36" t="e">
            <v>#DIV/0!</v>
          </cell>
          <cell r="P36" t="e">
            <v>#DIV/0!</v>
          </cell>
        </row>
      </sheetData>
      <sheetData sheetId="1">
        <row r="8">
          <cell r="A8" t="str">
            <v>NO.</v>
          </cell>
          <cell r="B8" t="str">
            <v>เลขที่แปลง</v>
          </cell>
          <cell r="C8" t="str">
            <v>ขนาดที่ดิน</v>
          </cell>
          <cell r="D8" t="str">
            <v>โซน</v>
          </cell>
          <cell r="E8" t="str">
            <v>ตำแหน่งพิเศษ</v>
          </cell>
          <cell r="F8" t="str">
            <v>ราคาโซน</v>
          </cell>
          <cell r="G8" t="str">
            <v>ราคาตำแหน่ง</v>
          </cell>
          <cell r="H8" t="str">
            <v>ราคาที่ดิน</v>
          </cell>
          <cell r="I8" t="str">
            <v>ราคาแปลง</v>
          </cell>
          <cell r="J8" t="str">
            <v>ราคาแปลง</v>
          </cell>
          <cell r="K8" t="str">
            <v>Factor</v>
          </cell>
          <cell r="L8" t="str">
            <v>Margin</v>
          </cell>
        </row>
        <row r="9">
          <cell r="A9">
            <v>1</v>
          </cell>
          <cell r="B9">
            <v>1</v>
          </cell>
          <cell r="C9">
            <v>83.4</v>
          </cell>
          <cell r="D9" t="str">
            <v>Bronze</v>
          </cell>
          <cell r="E9" t="str">
            <v>ปกติ</v>
          </cell>
          <cell r="F9">
            <v>44500</v>
          </cell>
          <cell r="G9">
            <v>0</v>
          </cell>
          <cell r="H9">
            <v>44500</v>
          </cell>
          <cell r="I9">
            <v>3711300.0000000005</v>
          </cell>
          <cell r="J9">
            <v>3711300.0000000005</v>
          </cell>
          <cell r="K9">
            <v>1.2313367273346112</v>
          </cell>
          <cell r="L9">
            <v>-1.6369152193017711E-2</v>
          </cell>
        </row>
        <row r="10">
          <cell r="A10">
            <v>2</v>
          </cell>
          <cell r="B10">
            <v>2</v>
          </cell>
          <cell r="C10">
            <v>63.8</v>
          </cell>
          <cell r="D10" t="str">
            <v>Bronze</v>
          </cell>
          <cell r="E10" t="str">
            <v>วิวสวน</v>
          </cell>
          <cell r="F10">
            <v>44500</v>
          </cell>
          <cell r="G10">
            <v>800</v>
          </cell>
          <cell r="H10">
            <v>45300</v>
          </cell>
          <cell r="I10">
            <v>2890140</v>
          </cell>
          <cell r="J10">
            <v>2890140</v>
          </cell>
          <cell r="K10">
            <v>1.2534731179383796</v>
          </cell>
          <cell r="L10">
            <v>-5.6125225737149176E-3</v>
          </cell>
        </row>
        <row r="11">
          <cell r="A11">
            <v>3</v>
          </cell>
          <cell r="B11">
            <v>3</v>
          </cell>
          <cell r="C11">
            <v>67.7</v>
          </cell>
          <cell r="D11" t="str">
            <v>Bronze</v>
          </cell>
          <cell r="E11" t="str">
            <v>มุม superrior</v>
          </cell>
          <cell r="F11">
            <v>44500</v>
          </cell>
          <cell r="G11">
            <v>2000</v>
          </cell>
          <cell r="H11">
            <v>46500</v>
          </cell>
          <cell r="I11">
            <v>3148050</v>
          </cell>
          <cell r="J11">
            <v>3148050</v>
          </cell>
          <cell r="K11">
            <v>1.286677703844032</v>
          </cell>
          <cell r="L11">
            <v>9.8284457507680223E-3</v>
          </cell>
        </row>
        <row r="12">
          <cell r="A12">
            <v>4</v>
          </cell>
          <cell r="B12">
            <v>4</v>
          </cell>
          <cell r="C12">
            <v>69</v>
          </cell>
          <cell r="D12" t="str">
            <v>Bronze</v>
          </cell>
          <cell r="E12" t="str">
            <v>มุม/วิวlake</v>
          </cell>
          <cell r="F12">
            <v>44500</v>
          </cell>
          <cell r="G12">
            <v>1200</v>
          </cell>
          <cell r="H12">
            <v>45700</v>
          </cell>
          <cell r="I12">
            <v>3153300</v>
          </cell>
          <cell r="J12">
            <v>3153300</v>
          </cell>
          <cell r="K12">
            <v>1.2645413132402636</v>
          </cell>
          <cell r="L12">
            <v>-3.7543266059714142E-4</v>
          </cell>
        </row>
        <row r="13">
          <cell r="A13">
            <v>5</v>
          </cell>
          <cell r="B13">
            <v>5</v>
          </cell>
          <cell r="C13">
            <v>63.8</v>
          </cell>
          <cell r="D13" t="str">
            <v>Bronze</v>
          </cell>
          <cell r="E13" t="str">
            <v>ปกติ</v>
          </cell>
          <cell r="F13">
            <v>44500</v>
          </cell>
          <cell r="G13">
            <v>0</v>
          </cell>
          <cell r="H13">
            <v>44500</v>
          </cell>
          <cell r="I13">
            <v>2839100</v>
          </cell>
          <cell r="J13">
            <v>2839100</v>
          </cell>
          <cell r="K13">
            <v>1.2313367273346112</v>
          </cell>
          <cell r="L13">
            <v>-1.6369152193017711E-2</v>
          </cell>
        </row>
        <row r="14">
          <cell r="A14">
            <v>6</v>
          </cell>
          <cell r="B14">
            <v>6</v>
          </cell>
          <cell r="C14">
            <v>73.7</v>
          </cell>
          <cell r="D14" t="str">
            <v>Bronze</v>
          </cell>
          <cell r="E14" t="str">
            <v>ปกติ</v>
          </cell>
          <cell r="F14">
            <v>44500</v>
          </cell>
          <cell r="G14">
            <v>0</v>
          </cell>
          <cell r="H14">
            <v>44500</v>
          </cell>
          <cell r="I14">
            <v>3279650</v>
          </cell>
          <cell r="J14">
            <v>3279650</v>
          </cell>
          <cell r="K14">
            <v>1.2313367273346112</v>
          </cell>
          <cell r="L14">
            <v>-1.6369152193017711E-2</v>
          </cell>
        </row>
        <row r="15">
          <cell r="A15">
            <v>7</v>
          </cell>
          <cell r="B15">
            <v>7</v>
          </cell>
          <cell r="C15">
            <v>71.900000000000006</v>
          </cell>
          <cell r="D15" t="str">
            <v>Bronze</v>
          </cell>
          <cell r="E15" t="str">
            <v>ปกติ</v>
          </cell>
          <cell r="F15">
            <v>44500</v>
          </cell>
          <cell r="G15">
            <v>0</v>
          </cell>
          <cell r="H15">
            <v>44500</v>
          </cell>
          <cell r="I15">
            <v>3199550.0000000005</v>
          </cell>
          <cell r="J15">
            <v>3199550.0000000005</v>
          </cell>
          <cell r="K15">
            <v>1.2313367273346112</v>
          </cell>
          <cell r="L15">
            <v>-1.6369152193017711E-2</v>
          </cell>
        </row>
        <row r="16">
          <cell r="A16">
            <v>8</v>
          </cell>
          <cell r="B16">
            <v>8</v>
          </cell>
          <cell r="C16">
            <v>63.8</v>
          </cell>
          <cell r="D16" t="str">
            <v>Bronze</v>
          </cell>
          <cell r="E16" t="str">
            <v>ปกติ</v>
          </cell>
          <cell r="F16">
            <v>44500</v>
          </cell>
          <cell r="G16">
            <v>0</v>
          </cell>
          <cell r="H16">
            <v>44500</v>
          </cell>
          <cell r="I16">
            <v>2839100</v>
          </cell>
          <cell r="J16">
            <v>2839100</v>
          </cell>
          <cell r="K16">
            <v>1.2313367273346112</v>
          </cell>
          <cell r="L16">
            <v>-1.6369152193017711E-2</v>
          </cell>
        </row>
        <row r="17">
          <cell r="A17">
            <v>9</v>
          </cell>
          <cell r="B17">
            <v>9</v>
          </cell>
          <cell r="C17">
            <v>69.900000000000006</v>
          </cell>
          <cell r="D17" t="str">
            <v>Bronze</v>
          </cell>
          <cell r="E17" t="str">
            <v>มุม/วิวlake</v>
          </cell>
          <cell r="F17">
            <v>44500</v>
          </cell>
          <cell r="G17">
            <v>1200</v>
          </cell>
          <cell r="H17">
            <v>45700</v>
          </cell>
          <cell r="I17">
            <v>3194430.0000000005</v>
          </cell>
          <cell r="J17">
            <v>3194430.0000000005</v>
          </cell>
          <cell r="K17">
            <v>1.2645413132402636</v>
          </cell>
          <cell r="L17">
            <v>-3.7543266059714142E-4</v>
          </cell>
        </row>
        <row r="18">
          <cell r="A18">
            <v>10</v>
          </cell>
          <cell r="B18">
            <v>10</v>
          </cell>
          <cell r="C18">
            <v>70</v>
          </cell>
          <cell r="D18" t="str">
            <v>Bronze</v>
          </cell>
          <cell r="E18" t="str">
            <v>มุม/วิวlake</v>
          </cell>
          <cell r="F18">
            <v>44500</v>
          </cell>
          <cell r="G18">
            <v>1200</v>
          </cell>
          <cell r="H18">
            <v>45700</v>
          </cell>
          <cell r="I18">
            <v>3199000</v>
          </cell>
          <cell r="J18">
            <v>3199000</v>
          </cell>
          <cell r="K18">
            <v>1.2645413132402636</v>
          </cell>
          <cell r="L18">
            <v>-3.7543266059714142E-4</v>
          </cell>
        </row>
        <row r="19">
          <cell r="A19">
            <v>11</v>
          </cell>
          <cell r="B19">
            <v>11</v>
          </cell>
          <cell r="C19">
            <v>63.8</v>
          </cell>
          <cell r="D19" t="str">
            <v>Bronze</v>
          </cell>
          <cell r="E19" t="str">
            <v>ปกติ</v>
          </cell>
          <cell r="F19">
            <v>44500</v>
          </cell>
          <cell r="G19">
            <v>0</v>
          </cell>
          <cell r="H19">
            <v>44500</v>
          </cell>
          <cell r="I19">
            <v>2839100</v>
          </cell>
          <cell r="J19">
            <v>2839100</v>
          </cell>
          <cell r="K19">
            <v>1.2313367273346112</v>
          </cell>
          <cell r="L19">
            <v>-1.6369152193017711E-2</v>
          </cell>
        </row>
        <row r="20">
          <cell r="A20">
            <v>12</v>
          </cell>
          <cell r="B20">
            <v>12</v>
          </cell>
          <cell r="C20">
            <v>64.099999999999994</v>
          </cell>
          <cell r="D20" t="str">
            <v>Bronze</v>
          </cell>
          <cell r="E20" t="str">
            <v>ปกติ</v>
          </cell>
          <cell r="F20">
            <v>44500</v>
          </cell>
          <cell r="G20">
            <v>0</v>
          </cell>
          <cell r="H20">
            <v>44500</v>
          </cell>
          <cell r="I20">
            <v>2852449.9999999995</v>
          </cell>
          <cell r="J20">
            <v>2852449.9999999995</v>
          </cell>
          <cell r="K20">
            <v>1.2313367273346112</v>
          </cell>
          <cell r="L20">
            <v>-1.6369152193017711E-2</v>
          </cell>
        </row>
        <row r="21">
          <cell r="A21">
            <v>13</v>
          </cell>
          <cell r="B21">
            <v>13</v>
          </cell>
          <cell r="C21">
            <v>86.2</v>
          </cell>
          <cell r="D21" t="str">
            <v>Bronze</v>
          </cell>
          <cell r="E21" t="str">
            <v>ปกติ</v>
          </cell>
          <cell r="F21">
            <v>44500</v>
          </cell>
          <cell r="G21">
            <v>0</v>
          </cell>
          <cell r="H21">
            <v>44500</v>
          </cell>
          <cell r="I21">
            <v>3835900</v>
          </cell>
          <cell r="J21">
            <v>3835900</v>
          </cell>
          <cell r="K21">
            <v>1.2313367273346112</v>
          </cell>
          <cell r="L21">
            <v>-1.6369152193017711E-2</v>
          </cell>
        </row>
        <row r="22">
          <cell r="A22">
            <v>14</v>
          </cell>
          <cell r="B22">
            <v>14</v>
          </cell>
          <cell r="C22">
            <v>53.6</v>
          </cell>
          <cell r="D22" t="str">
            <v>Bronze</v>
          </cell>
          <cell r="E22" t="str">
            <v>ปกติ</v>
          </cell>
          <cell r="F22">
            <v>44500</v>
          </cell>
          <cell r="G22">
            <v>0</v>
          </cell>
          <cell r="H22">
            <v>44500</v>
          </cell>
          <cell r="I22">
            <v>2385200</v>
          </cell>
          <cell r="J22">
            <v>2385200</v>
          </cell>
          <cell r="K22">
            <v>1.2313367273346112</v>
          </cell>
          <cell r="L22">
            <v>-1.6369152193017711E-2</v>
          </cell>
        </row>
        <row r="23">
          <cell r="A23">
            <v>15</v>
          </cell>
          <cell r="B23">
            <v>15</v>
          </cell>
          <cell r="C23">
            <v>53.8</v>
          </cell>
          <cell r="D23" t="str">
            <v>Bronze</v>
          </cell>
          <cell r="E23" t="str">
            <v>ปกติ</v>
          </cell>
          <cell r="F23">
            <v>44500</v>
          </cell>
          <cell r="G23">
            <v>0</v>
          </cell>
          <cell r="H23">
            <v>44500</v>
          </cell>
          <cell r="I23">
            <v>2394100</v>
          </cell>
          <cell r="J23">
            <v>2394100</v>
          </cell>
          <cell r="K23">
            <v>1.2313367273346112</v>
          </cell>
          <cell r="L23">
            <v>-1.6369152193017711E-2</v>
          </cell>
        </row>
        <row r="24">
          <cell r="A24">
            <v>16</v>
          </cell>
          <cell r="B24">
            <v>16</v>
          </cell>
          <cell r="C24">
            <v>68.400000000000006</v>
          </cell>
          <cell r="D24" t="str">
            <v>Bronze</v>
          </cell>
          <cell r="E24" t="str">
            <v>มุม superrior</v>
          </cell>
          <cell r="F24">
            <v>44500</v>
          </cell>
          <cell r="G24">
            <v>2000</v>
          </cell>
          <cell r="H24">
            <v>46500</v>
          </cell>
          <cell r="I24">
            <v>3180600.0000000005</v>
          </cell>
          <cell r="J24">
            <v>3180600.0000000005</v>
          </cell>
          <cell r="K24">
            <v>1.286677703844032</v>
          </cell>
          <cell r="L24">
            <v>9.8284457507680223E-3</v>
          </cell>
        </row>
        <row r="25">
          <cell r="A25">
            <v>17</v>
          </cell>
          <cell r="B25">
            <v>17</v>
          </cell>
          <cell r="C25">
            <v>62.1</v>
          </cell>
          <cell r="D25" t="str">
            <v>Bronze</v>
          </cell>
          <cell r="E25" t="str">
            <v>มุม superrior</v>
          </cell>
          <cell r="F25">
            <v>44500</v>
          </cell>
          <cell r="G25">
            <v>2000</v>
          </cell>
          <cell r="H25">
            <v>46500</v>
          </cell>
          <cell r="I25">
            <v>2887650</v>
          </cell>
          <cell r="J25">
            <v>2887650</v>
          </cell>
          <cell r="K25">
            <v>1.286677703844032</v>
          </cell>
          <cell r="L25">
            <v>9.8284457507680223E-3</v>
          </cell>
        </row>
        <row r="26">
          <cell r="A26">
            <v>18</v>
          </cell>
          <cell r="B26">
            <v>18</v>
          </cell>
          <cell r="C26">
            <v>56</v>
          </cell>
          <cell r="D26" t="str">
            <v>Bronze</v>
          </cell>
          <cell r="E26" t="str">
            <v>ปกติ</v>
          </cell>
          <cell r="F26">
            <v>44500</v>
          </cell>
          <cell r="G26">
            <v>0</v>
          </cell>
          <cell r="H26">
            <v>44500</v>
          </cell>
          <cell r="I26">
            <v>2492000</v>
          </cell>
          <cell r="J26">
            <v>2492000</v>
          </cell>
          <cell r="K26">
            <v>1.2313367273346112</v>
          </cell>
          <cell r="L26">
            <v>-1.6369152193017711E-2</v>
          </cell>
        </row>
        <row r="27">
          <cell r="A27">
            <v>19</v>
          </cell>
          <cell r="B27">
            <v>19</v>
          </cell>
          <cell r="C27">
            <v>55.8</v>
          </cell>
          <cell r="D27" t="str">
            <v>Bronze</v>
          </cell>
          <cell r="E27" t="str">
            <v>ปกติ</v>
          </cell>
          <cell r="F27">
            <v>44500</v>
          </cell>
          <cell r="G27">
            <v>0</v>
          </cell>
          <cell r="H27">
            <v>44500</v>
          </cell>
          <cell r="I27">
            <v>2483100</v>
          </cell>
          <cell r="J27">
            <v>2483100</v>
          </cell>
          <cell r="K27">
            <v>1.2313367273346112</v>
          </cell>
          <cell r="L27">
            <v>-1.6369152193017711E-2</v>
          </cell>
        </row>
        <row r="28">
          <cell r="A28">
            <v>20</v>
          </cell>
          <cell r="B28">
            <v>20</v>
          </cell>
          <cell r="C28">
            <v>89.5</v>
          </cell>
          <cell r="D28" t="str">
            <v>Bronze</v>
          </cell>
          <cell r="E28" t="str">
            <v>ปกติ</v>
          </cell>
          <cell r="F28">
            <v>44500</v>
          </cell>
          <cell r="G28">
            <v>0</v>
          </cell>
          <cell r="H28">
            <v>44500</v>
          </cell>
          <cell r="I28">
            <v>3982750</v>
          </cell>
          <cell r="J28">
            <v>3982750</v>
          </cell>
          <cell r="K28">
            <v>1.2313367273346112</v>
          </cell>
          <cell r="L28">
            <v>-1.6369152193017711E-2</v>
          </cell>
        </row>
        <row r="29">
          <cell r="A29">
            <v>21</v>
          </cell>
          <cell r="B29">
            <v>21</v>
          </cell>
          <cell r="C29">
            <v>113.6</v>
          </cell>
          <cell r="D29" t="str">
            <v>Silver</v>
          </cell>
          <cell r="E29" t="str">
            <v>ปกติ</v>
          </cell>
          <cell r="F29">
            <v>46000</v>
          </cell>
          <cell r="G29">
            <v>0</v>
          </cell>
          <cell r="H29">
            <v>46000</v>
          </cell>
          <cell r="I29">
            <v>5225600</v>
          </cell>
          <cell r="J29">
            <v>5225600</v>
          </cell>
          <cell r="K29">
            <v>1.2728424597166768</v>
          </cell>
          <cell r="L29">
            <v>3.4926136393632623E-3</v>
          </cell>
        </row>
        <row r="30">
          <cell r="A30">
            <v>22</v>
          </cell>
          <cell r="B30">
            <v>22</v>
          </cell>
          <cell r="C30">
            <v>56.1</v>
          </cell>
          <cell r="D30" t="str">
            <v>Silver</v>
          </cell>
          <cell r="E30" t="str">
            <v>ปกติ</v>
          </cell>
          <cell r="F30">
            <v>46000</v>
          </cell>
          <cell r="G30">
            <v>0</v>
          </cell>
          <cell r="H30">
            <v>46000</v>
          </cell>
          <cell r="I30">
            <v>2580600</v>
          </cell>
          <cell r="J30">
            <v>2580600</v>
          </cell>
          <cell r="K30">
            <v>1.2728424597166768</v>
          </cell>
          <cell r="L30">
            <v>3.4926136393632623E-3</v>
          </cell>
        </row>
        <row r="31">
          <cell r="A31">
            <v>23</v>
          </cell>
          <cell r="B31">
            <v>23</v>
          </cell>
          <cell r="C31">
            <v>56</v>
          </cell>
          <cell r="D31" t="str">
            <v>Silver</v>
          </cell>
          <cell r="E31" t="str">
            <v>ปกติ</v>
          </cell>
          <cell r="F31">
            <v>46000</v>
          </cell>
          <cell r="G31">
            <v>0</v>
          </cell>
          <cell r="H31">
            <v>46000</v>
          </cell>
          <cell r="I31">
            <v>2576000</v>
          </cell>
          <cell r="J31">
            <v>2576000</v>
          </cell>
          <cell r="K31">
            <v>1.2728424597166768</v>
          </cell>
          <cell r="L31">
            <v>3.4926136393632623E-3</v>
          </cell>
        </row>
        <row r="32">
          <cell r="A32">
            <v>24</v>
          </cell>
          <cell r="B32">
            <v>24</v>
          </cell>
          <cell r="C32">
            <v>62.9</v>
          </cell>
          <cell r="D32" t="str">
            <v>Silver</v>
          </cell>
          <cell r="E32" t="str">
            <v>มุม superrior</v>
          </cell>
          <cell r="F32">
            <v>46000</v>
          </cell>
          <cell r="G32">
            <v>2000</v>
          </cell>
          <cell r="H32">
            <v>48000</v>
          </cell>
          <cell r="I32">
            <v>3019200</v>
          </cell>
          <cell r="J32">
            <v>3019200</v>
          </cell>
          <cell r="K32">
            <v>1.3281834362260976</v>
          </cell>
          <cell r="L32">
            <v>2.8043963071056499E-2</v>
          </cell>
        </row>
        <row r="33">
          <cell r="A33">
            <v>25</v>
          </cell>
          <cell r="B33">
            <v>25</v>
          </cell>
          <cell r="C33">
            <v>71.5</v>
          </cell>
          <cell r="D33" t="str">
            <v>Silver</v>
          </cell>
          <cell r="E33" t="str">
            <v>มุม superrior</v>
          </cell>
          <cell r="F33">
            <v>46000</v>
          </cell>
          <cell r="G33">
            <v>2000</v>
          </cell>
          <cell r="H33">
            <v>48000</v>
          </cell>
          <cell r="I33">
            <v>3432000</v>
          </cell>
          <cell r="J33">
            <v>3432000</v>
          </cell>
          <cell r="K33">
            <v>1.3281834362260976</v>
          </cell>
          <cell r="L33">
            <v>2.8043963071056499E-2</v>
          </cell>
        </row>
        <row r="34">
          <cell r="A34">
            <v>26</v>
          </cell>
          <cell r="B34">
            <v>26</v>
          </cell>
          <cell r="C34">
            <v>54.8</v>
          </cell>
          <cell r="D34" t="str">
            <v>Silver</v>
          </cell>
          <cell r="E34" t="str">
            <v>ปกติ</v>
          </cell>
          <cell r="F34">
            <v>46000</v>
          </cell>
          <cell r="G34">
            <v>0</v>
          </cell>
          <cell r="H34">
            <v>46000</v>
          </cell>
          <cell r="I34">
            <v>2520800</v>
          </cell>
          <cell r="J34">
            <v>2520800</v>
          </cell>
          <cell r="K34">
            <v>1.2728424597166768</v>
          </cell>
          <cell r="L34">
            <v>3.4926136393632623E-3</v>
          </cell>
        </row>
        <row r="35">
          <cell r="A35">
            <v>27</v>
          </cell>
          <cell r="B35">
            <v>27</v>
          </cell>
          <cell r="C35">
            <v>53.4</v>
          </cell>
          <cell r="D35" t="str">
            <v>Silver</v>
          </cell>
          <cell r="E35" t="str">
            <v>ปกติ</v>
          </cell>
          <cell r="F35">
            <v>46000</v>
          </cell>
          <cell r="G35">
            <v>0</v>
          </cell>
          <cell r="H35">
            <v>46000</v>
          </cell>
          <cell r="I35">
            <v>2456400</v>
          </cell>
          <cell r="J35">
            <v>2456400</v>
          </cell>
          <cell r="K35">
            <v>1.2728424597166768</v>
          </cell>
          <cell r="L35">
            <v>3.4926136393632623E-3</v>
          </cell>
        </row>
        <row r="36">
          <cell r="A36">
            <v>28</v>
          </cell>
          <cell r="B36">
            <v>28</v>
          </cell>
          <cell r="C36">
            <v>64.3</v>
          </cell>
          <cell r="D36" t="str">
            <v>Silver</v>
          </cell>
          <cell r="E36" t="str">
            <v>ปกติ</v>
          </cell>
          <cell r="F36">
            <v>46000</v>
          </cell>
          <cell r="G36">
            <v>0</v>
          </cell>
          <cell r="H36">
            <v>46000</v>
          </cell>
          <cell r="I36">
            <v>2957800</v>
          </cell>
          <cell r="J36">
            <v>2957800</v>
          </cell>
          <cell r="K36">
            <v>1.2728424597166768</v>
          </cell>
          <cell r="L36">
            <v>3.4926136393632623E-3</v>
          </cell>
        </row>
        <row r="37">
          <cell r="A37">
            <v>29</v>
          </cell>
          <cell r="B37">
            <v>29</v>
          </cell>
          <cell r="C37">
            <v>66.599999999999994</v>
          </cell>
          <cell r="D37" t="str">
            <v>Silver</v>
          </cell>
          <cell r="E37" t="str">
            <v>ปกติ</v>
          </cell>
          <cell r="F37">
            <v>46000</v>
          </cell>
          <cell r="G37">
            <v>0</v>
          </cell>
          <cell r="H37">
            <v>46000</v>
          </cell>
          <cell r="I37">
            <v>3063599.9999999995</v>
          </cell>
          <cell r="J37">
            <v>3063599.9999999995</v>
          </cell>
          <cell r="K37">
            <v>1.2728424597166768</v>
          </cell>
          <cell r="L37">
            <v>3.4926136393632623E-3</v>
          </cell>
        </row>
        <row r="38">
          <cell r="A38">
            <v>30</v>
          </cell>
          <cell r="B38">
            <v>30</v>
          </cell>
          <cell r="C38">
            <v>53.8</v>
          </cell>
          <cell r="D38" t="str">
            <v>Silver</v>
          </cell>
          <cell r="E38" t="str">
            <v>ปกติ</v>
          </cell>
          <cell r="F38">
            <v>46000</v>
          </cell>
          <cell r="G38">
            <v>0</v>
          </cell>
          <cell r="H38">
            <v>46000</v>
          </cell>
          <cell r="I38">
            <v>2474800</v>
          </cell>
          <cell r="J38">
            <v>2474800</v>
          </cell>
          <cell r="K38">
            <v>1.2728424597166768</v>
          </cell>
          <cell r="L38">
            <v>3.4926136393632623E-3</v>
          </cell>
        </row>
        <row r="39">
          <cell r="A39">
            <v>31</v>
          </cell>
          <cell r="B39">
            <v>31</v>
          </cell>
          <cell r="C39">
            <v>54.2</v>
          </cell>
          <cell r="D39" t="str">
            <v>Silver</v>
          </cell>
          <cell r="E39" t="str">
            <v>ปกติ</v>
          </cell>
          <cell r="F39">
            <v>46000</v>
          </cell>
          <cell r="G39">
            <v>0</v>
          </cell>
          <cell r="H39">
            <v>46000</v>
          </cell>
          <cell r="I39">
            <v>2493200</v>
          </cell>
          <cell r="J39">
            <v>2493200</v>
          </cell>
          <cell r="K39">
            <v>1.2728424597166768</v>
          </cell>
          <cell r="L39">
            <v>3.4926136393632623E-3</v>
          </cell>
        </row>
        <row r="40">
          <cell r="A40">
            <v>32</v>
          </cell>
          <cell r="B40">
            <v>32</v>
          </cell>
          <cell r="C40">
            <v>59.2</v>
          </cell>
          <cell r="D40" t="str">
            <v>Silver</v>
          </cell>
          <cell r="E40" t="str">
            <v>มุม superrior</v>
          </cell>
          <cell r="F40">
            <v>46000</v>
          </cell>
          <cell r="G40">
            <v>2000</v>
          </cell>
          <cell r="H40">
            <v>48000</v>
          </cell>
          <cell r="I40">
            <v>2841600</v>
          </cell>
          <cell r="J40">
            <v>2841600</v>
          </cell>
          <cell r="K40">
            <v>1.3281834362260976</v>
          </cell>
          <cell r="L40">
            <v>2.8043963071056499E-2</v>
          </cell>
        </row>
        <row r="41">
          <cell r="A41">
            <v>33</v>
          </cell>
          <cell r="B41">
            <v>33</v>
          </cell>
          <cell r="C41">
            <v>83.2</v>
          </cell>
          <cell r="D41" t="str">
            <v>Silver</v>
          </cell>
          <cell r="E41" t="str">
            <v>มุม superrior</v>
          </cell>
          <cell r="F41">
            <v>46000</v>
          </cell>
          <cell r="G41">
            <v>2000</v>
          </cell>
          <cell r="H41">
            <v>48000</v>
          </cell>
          <cell r="I41">
            <v>3993600</v>
          </cell>
          <cell r="J41">
            <v>3993600</v>
          </cell>
          <cell r="K41">
            <v>1.3281834362260976</v>
          </cell>
          <cell r="L41">
            <v>2.8043963071056499E-2</v>
          </cell>
        </row>
        <row r="42">
          <cell r="A42">
            <v>34</v>
          </cell>
          <cell r="B42">
            <v>34</v>
          </cell>
          <cell r="C42">
            <v>60</v>
          </cell>
          <cell r="D42" t="str">
            <v>Silver</v>
          </cell>
          <cell r="E42" t="str">
            <v>ปกติ</v>
          </cell>
          <cell r="F42">
            <v>46000</v>
          </cell>
          <cell r="G42">
            <v>0</v>
          </cell>
          <cell r="H42">
            <v>46000</v>
          </cell>
          <cell r="I42">
            <v>2760000</v>
          </cell>
          <cell r="J42">
            <v>2760000</v>
          </cell>
          <cell r="K42">
            <v>1.2728424597166768</v>
          </cell>
          <cell r="L42">
            <v>3.4926136393632623E-3</v>
          </cell>
        </row>
        <row r="43">
          <cell r="A43">
            <v>35</v>
          </cell>
          <cell r="B43">
            <v>35</v>
          </cell>
          <cell r="C43">
            <v>60</v>
          </cell>
          <cell r="D43" t="str">
            <v>Silver</v>
          </cell>
          <cell r="E43" t="str">
            <v>ปกติ</v>
          </cell>
          <cell r="F43">
            <v>46000</v>
          </cell>
          <cell r="G43">
            <v>0</v>
          </cell>
          <cell r="H43">
            <v>46000</v>
          </cell>
          <cell r="I43">
            <v>2760000</v>
          </cell>
          <cell r="J43">
            <v>2760000</v>
          </cell>
          <cell r="K43">
            <v>1.2728424597166768</v>
          </cell>
          <cell r="L43">
            <v>3.4926136393632623E-3</v>
          </cell>
        </row>
        <row r="44">
          <cell r="A44">
            <v>36</v>
          </cell>
          <cell r="B44">
            <v>36</v>
          </cell>
          <cell r="C44">
            <v>121.1</v>
          </cell>
          <cell r="D44" t="str">
            <v>Silver</v>
          </cell>
          <cell r="E44" t="str">
            <v>ปกติ</v>
          </cell>
          <cell r="F44">
            <v>46000</v>
          </cell>
          <cell r="G44">
            <v>0</v>
          </cell>
          <cell r="H44">
            <v>46000</v>
          </cell>
          <cell r="I44">
            <v>5570600</v>
          </cell>
          <cell r="J44">
            <v>5570600</v>
          </cell>
          <cell r="K44">
            <v>1.2728424597166768</v>
          </cell>
          <cell r="L44">
            <v>3.4926136393632623E-3</v>
          </cell>
        </row>
        <row r="45">
          <cell r="A45">
            <v>37</v>
          </cell>
          <cell r="B45">
            <v>37</v>
          </cell>
          <cell r="C45">
            <v>88.3</v>
          </cell>
          <cell r="D45" t="str">
            <v>Silver</v>
          </cell>
          <cell r="E45" t="str">
            <v>ปกติ</v>
          </cell>
          <cell r="F45">
            <v>46000</v>
          </cell>
          <cell r="G45">
            <v>0</v>
          </cell>
          <cell r="H45">
            <v>46000</v>
          </cell>
          <cell r="I45">
            <v>4061800</v>
          </cell>
          <cell r="J45">
            <v>4061800</v>
          </cell>
          <cell r="K45">
            <v>1.2728424597166768</v>
          </cell>
          <cell r="L45">
            <v>3.4926136393632623E-3</v>
          </cell>
        </row>
        <row r="46">
          <cell r="A46">
            <v>38</v>
          </cell>
          <cell r="B46">
            <v>38</v>
          </cell>
          <cell r="C46">
            <v>60</v>
          </cell>
          <cell r="D46" t="str">
            <v>Silver</v>
          </cell>
          <cell r="E46" t="str">
            <v>ปกติ</v>
          </cell>
          <cell r="F46">
            <v>46000</v>
          </cell>
          <cell r="G46">
            <v>0</v>
          </cell>
          <cell r="H46">
            <v>46000</v>
          </cell>
          <cell r="I46">
            <v>2760000</v>
          </cell>
          <cell r="J46">
            <v>2760000</v>
          </cell>
          <cell r="K46">
            <v>1.2728424597166768</v>
          </cell>
          <cell r="L46">
            <v>3.4926136393632623E-3</v>
          </cell>
        </row>
        <row r="47">
          <cell r="A47">
            <v>39</v>
          </cell>
          <cell r="B47">
            <v>39</v>
          </cell>
          <cell r="C47">
            <v>60</v>
          </cell>
          <cell r="D47" t="str">
            <v>Silver</v>
          </cell>
          <cell r="E47" t="str">
            <v>ปกติ</v>
          </cell>
          <cell r="F47">
            <v>46000</v>
          </cell>
          <cell r="G47">
            <v>0</v>
          </cell>
          <cell r="H47">
            <v>46000</v>
          </cell>
          <cell r="I47">
            <v>2760000</v>
          </cell>
          <cell r="J47">
            <v>2760000</v>
          </cell>
          <cell r="K47">
            <v>1.2728424597166768</v>
          </cell>
          <cell r="L47">
            <v>3.4926136393632623E-3</v>
          </cell>
        </row>
        <row r="48">
          <cell r="A48">
            <v>40</v>
          </cell>
          <cell r="B48">
            <v>40</v>
          </cell>
          <cell r="C48">
            <v>77.7</v>
          </cell>
          <cell r="D48" t="str">
            <v>Silver</v>
          </cell>
          <cell r="E48" t="str">
            <v>มุม superrior</v>
          </cell>
          <cell r="F48">
            <v>46000</v>
          </cell>
          <cell r="G48">
            <v>2000</v>
          </cell>
          <cell r="H48">
            <v>48000</v>
          </cell>
          <cell r="I48">
            <v>3729600</v>
          </cell>
          <cell r="J48">
            <v>3729600</v>
          </cell>
          <cell r="K48">
            <v>1.3281834362260976</v>
          </cell>
          <cell r="L48">
            <v>2.8043963071056499E-2</v>
          </cell>
        </row>
        <row r="49">
          <cell r="A49">
            <v>41</v>
          </cell>
          <cell r="B49">
            <v>41</v>
          </cell>
          <cell r="C49">
            <v>58.7</v>
          </cell>
          <cell r="D49" t="str">
            <v>Silver</v>
          </cell>
          <cell r="E49" t="str">
            <v>มุม superrior</v>
          </cell>
          <cell r="F49">
            <v>46000</v>
          </cell>
          <cell r="G49">
            <v>2000</v>
          </cell>
          <cell r="H49">
            <v>48000</v>
          </cell>
          <cell r="I49">
            <v>2817600</v>
          </cell>
          <cell r="J49">
            <v>2817600</v>
          </cell>
          <cell r="K49">
            <v>1.3281834362260976</v>
          </cell>
          <cell r="L49">
            <v>2.8043963071056499E-2</v>
          </cell>
        </row>
        <row r="50">
          <cell r="A50">
            <v>42</v>
          </cell>
          <cell r="B50">
            <v>42</v>
          </cell>
          <cell r="C50">
            <v>54.7</v>
          </cell>
          <cell r="D50" t="str">
            <v>Silver</v>
          </cell>
          <cell r="E50" t="str">
            <v>ปกติ</v>
          </cell>
          <cell r="F50">
            <v>46000</v>
          </cell>
          <cell r="G50">
            <v>0</v>
          </cell>
          <cell r="H50">
            <v>46000</v>
          </cell>
          <cell r="I50">
            <v>2516200</v>
          </cell>
          <cell r="J50">
            <v>2516200</v>
          </cell>
          <cell r="K50">
            <v>1.2728424597166768</v>
          </cell>
          <cell r="L50">
            <v>3.4926136393632623E-3</v>
          </cell>
        </row>
        <row r="51">
          <cell r="A51">
            <v>43</v>
          </cell>
          <cell r="B51">
            <v>43</v>
          </cell>
          <cell r="C51">
            <v>54</v>
          </cell>
          <cell r="D51" t="str">
            <v>Silver</v>
          </cell>
          <cell r="E51" t="str">
            <v>ปกติ</v>
          </cell>
          <cell r="F51">
            <v>46000</v>
          </cell>
          <cell r="G51">
            <v>0</v>
          </cell>
          <cell r="H51">
            <v>46000</v>
          </cell>
          <cell r="I51">
            <v>2484000</v>
          </cell>
          <cell r="J51">
            <v>2484000</v>
          </cell>
          <cell r="K51">
            <v>1.2728424597166768</v>
          </cell>
          <cell r="L51">
            <v>3.4926136393632623E-3</v>
          </cell>
        </row>
        <row r="52">
          <cell r="A52">
            <v>44</v>
          </cell>
          <cell r="B52">
            <v>44</v>
          </cell>
          <cell r="C52">
            <v>64.400000000000006</v>
          </cell>
          <cell r="D52" t="str">
            <v>Silver</v>
          </cell>
          <cell r="E52" t="str">
            <v>ปกติ</v>
          </cell>
          <cell r="F52">
            <v>46000</v>
          </cell>
          <cell r="G52">
            <v>0</v>
          </cell>
          <cell r="H52">
            <v>46000</v>
          </cell>
          <cell r="I52">
            <v>2962400.0000000005</v>
          </cell>
          <cell r="J52">
            <v>2962400.0000000005</v>
          </cell>
          <cell r="K52">
            <v>1.2728424597166768</v>
          </cell>
          <cell r="L52">
            <v>3.4926136393632623E-3</v>
          </cell>
        </row>
        <row r="53">
          <cell r="A53">
            <v>45</v>
          </cell>
          <cell r="B53">
            <v>45</v>
          </cell>
          <cell r="C53">
            <v>63.1</v>
          </cell>
          <cell r="D53" t="str">
            <v>Silver</v>
          </cell>
          <cell r="E53" t="str">
            <v>ปกติ</v>
          </cell>
          <cell r="F53">
            <v>46000</v>
          </cell>
          <cell r="G53">
            <v>0</v>
          </cell>
          <cell r="H53">
            <v>46000</v>
          </cell>
          <cell r="I53">
            <v>2902600</v>
          </cell>
          <cell r="J53">
            <v>2902600</v>
          </cell>
          <cell r="K53">
            <v>1.2728424597166768</v>
          </cell>
          <cell r="L53">
            <v>3.4926136393632623E-3</v>
          </cell>
        </row>
        <row r="54">
          <cell r="A54">
            <v>46</v>
          </cell>
          <cell r="B54">
            <v>46</v>
          </cell>
          <cell r="C54">
            <v>54.4</v>
          </cell>
          <cell r="D54" t="str">
            <v>Silver</v>
          </cell>
          <cell r="E54" t="str">
            <v>ปกติ</v>
          </cell>
          <cell r="F54">
            <v>46000</v>
          </cell>
          <cell r="G54">
            <v>0</v>
          </cell>
          <cell r="H54">
            <v>46000</v>
          </cell>
          <cell r="I54">
            <v>2502400</v>
          </cell>
          <cell r="J54">
            <v>2502400</v>
          </cell>
          <cell r="K54">
            <v>1.2728424597166768</v>
          </cell>
          <cell r="L54">
            <v>3.4926136393632623E-3</v>
          </cell>
        </row>
        <row r="55">
          <cell r="A55">
            <v>47</v>
          </cell>
          <cell r="B55">
            <v>47</v>
          </cell>
          <cell r="C55">
            <v>56.6</v>
          </cell>
          <cell r="D55" t="str">
            <v>Silver</v>
          </cell>
          <cell r="E55" t="str">
            <v>ปกติ</v>
          </cell>
          <cell r="F55">
            <v>46000</v>
          </cell>
          <cell r="G55">
            <v>0</v>
          </cell>
          <cell r="H55">
            <v>46000</v>
          </cell>
          <cell r="I55">
            <v>2603600</v>
          </cell>
          <cell r="J55">
            <v>2603600</v>
          </cell>
          <cell r="K55">
            <v>1.2728424597166768</v>
          </cell>
          <cell r="L55">
            <v>3.4926136393632623E-3</v>
          </cell>
        </row>
        <row r="56">
          <cell r="A56">
            <v>48</v>
          </cell>
          <cell r="B56">
            <v>48</v>
          </cell>
          <cell r="C56">
            <v>60.4</v>
          </cell>
          <cell r="D56" t="str">
            <v>Silver</v>
          </cell>
          <cell r="E56" t="str">
            <v>มุม superrior</v>
          </cell>
          <cell r="F56">
            <v>46000</v>
          </cell>
          <cell r="G56">
            <v>2000</v>
          </cell>
          <cell r="H56">
            <v>48000</v>
          </cell>
          <cell r="I56">
            <v>2899200</v>
          </cell>
          <cell r="J56">
            <v>2899200</v>
          </cell>
          <cell r="K56">
            <v>1.3281834362260976</v>
          </cell>
          <cell r="L56">
            <v>2.8043963071056499E-2</v>
          </cell>
        </row>
        <row r="57">
          <cell r="A57">
            <v>49</v>
          </cell>
          <cell r="B57">
            <v>49</v>
          </cell>
          <cell r="C57">
            <v>59.8</v>
          </cell>
          <cell r="D57" t="str">
            <v>Silver</v>
          </cell>
          <cell r="E57" t="str">
            <v>มุม superrior</v>
          </cell>
          <cell r="F57">
            <v>46000</v>
          </cell>
          <cell r="G57">
            <v>2000</v>
          </cell>
          <cell r="H57">
            <v>48000</v>
          </cell>
          <cell r="I57">
            <v>2870400</v>
          </cell>
          <cell r="J57">
            <v>2870400</v>
          </cell>
          <cell r="K57">
            <v>1.3281834362260976</v>
          </cell>
          <cell r="L57">
            <v>2.8043963071056499E-2</v>
          </cell>
        </row>
        <row r="58">
          <cell r="A58">
            <v>50</v>
          </cell>
          <cell r="B58">
            <v>50</v>
          </cell>
          <cell r="C58">
            <v>56</v>
          </cell>
          <cell r="D58" t="str">
            <v>Silver</v>
          </cell>
          <cell r="E58" t="str">
            <v>ปกติ</v>
          </cell>
          <cell r="F58">
            <v>46000</v>
          </cell>
          <cell r="G58">
            <v>0</v>
          </cell>
          <cell r="H58">
            <v>46000</v>
          </cell>
          <cell r="I58">
            <v>2576000</v>
          </cell>
          <cell r="J58">
            <v>2576000</v>
          </cell>
          <cell r="K58">
            <v>1.2728424597166768</v>
          </cell>
          <cell r="L58">
            <v>3.4926136393632623E-3</v>
          </cell>
        </row>
        <row r="59">
          <cell r="A59">
            <v>51</v>
          </cell>
          <cell r="B59">
            <v>51</v>
          </cell>
          <cell r="C59">
            <v>56</v>
          </cell>
          <cell r="D59" t="str">
            <v>Silver</v>
          </cell>
          <cell r="E59" t="str">
            <v>ปกติ</v>
          </cell>
          <cell r="F59">
            <v>46000</v>
          </cell>
          <cell r="G59">
            <v>0</v>
          </cell>
          <cell r="H59">
            <v>46000</v>
          </cell>
          <cell r="I59">
            <v>2576000</v>
          </cell>
          <cell r="J59">
            <v>2576000</v>
          </cell>
          <cell r="K59">
            <v>1.2728424597166768</v>
          </cell>
          <cell r="L59">
            <v>3.4926136393632623E-3</v>
          </cell>
        </row>
        <row r="60">
          <cell r="A60">
            <v>52</v>
          </cell>
          <cell r="B60">
            <v>52</v>
          </cell>
          <cell r="C60">
            <v>55.9</v>
          </cell>
          <cell r="D60" t="str">
            <v>Silver</v>
          </cell>
          <cell r="E60" t="str">
            <v>ปกติ</v>
          </cell>
          <cell r="F60">
            <v>46000</v>
          </cell>
          <cell r="G60">
            <v>0</v>
          </cell>
          <cell r="H60">
            <v>46000</v>
          </cell>
          <cell r="I60">
            <v>2571400</v>
          </cell>
          <cell r="J60">
            <v>2571400</v>
          </cell>
          <cell r="K60">
            <v>1.2728424597166768</v>
          </cell>
          <cell r="L60">
            <v>3.4926136393632623E-3</v>
          </cell>
        </row>
        <row r="61">
          <cell r="A61">
            <v>53</v>
          </cell>
          <cell r="B61">
            <v>53</v>
          </cell>
          <cell r="C61">
            <v>88.5</v>
          </cell>
          <cell r="D61" t="str">
            <v>Silver</v>
          </cell>
          <cell r="E61" t="str">
            <v>ปกติ</v>
          </cell>
          <cell r="F61">
            <v>46000</v>
          </cell>
          <cell r="G61">
            <v>0</v>
          </cell>
          <cell r="H61">
            <v>46000</v>
          </cell>
          <cell r="I61">
            <v>4071000</v>
          </cell>
          <cell r="J61">
            <v>4071000</v>
          </cell>
          <cell r="K61">
            <v>1.2728424597166768</v>
          </cell>
          <cell r="L61">
            <v>3.4926136393632623E-3</v>
          </cell>
        </row>
        <row r="62">
          <cell r="A62">
            <v>54</v>
          </cell>
          <cell r="B62">
            <v>54</v>
          </cell>
          <cell r="C62">
            <v>104.3</v>
          </cell>
          <cell r="D62" t="str">
            <v>Gold</v>
          </cell>
          <cell r="E62" t="str">
            <v>วิวสวน</v>
          </cell>
          <cell r="F62">
            <v>49000</v>
          </cell>
          <cell r="G62">
            <v>800</v>
          </cell>
          <cell r="H62">
            <v>49800</v>
          </cell>
          <cell r="I62">
            <v>5194140</v>
          </cell>
          <cell r="J62">
            <v>5194140</v>
          </cell>
          <cell r="K62">
            <v>1.377990315084576</v>
          </cell>
          <cell r="L62">
            <v>4.8454121032343589E-2</v>
          </cell>
        </row>
        <row r="63">
          <cell r="A63">
            <v>55</v>
          </cell>
          <cell r="B63">
            <v>55</v>
          </cell>
          <cell r="C63">
            <v>64.8</v>
          </cell>
          <cell r="D63" t="str">
            <v>Gold</v>
          </cell>
          <cell r="E63" t="str">
            <v>วิวสวน</v>
          </cell>
          <cell r="F63">
            <v>49000</v>
          </cell>
          <cell r="G63">
            <v>800</v>
          </cell>
          <cell r="H63">
            <v>49800</v>
          </cell>
          <cell r="I63">
            <v>3227040</v>
          </cell>
          <cell r="J63">
            <v>3227040</v>
          </cell>
          <cell r="K63">
            <v>1.377990315084576</v>
          </cell>
          <cell r="L63">
            <v>4.8454121032343589E-2</v>
          </cell>
        </row>
        <row r="64">
          <cell r="A64">
            <v>56</v>
          </cell>
          <cell r="B64">
            <v>56</v>
          </cell>
          <cell r="C64">
            <v>63.8</v>
          </cell>
          <cell r="D64" t="str">
            <v>Gold</v>
          </cell>
          <cell r="E64" t="str">
            <v>วิวสวน</v>
          </cell>
          <cell r="F64">
            <v>49000</v>
          </cell>
          <cell r="G64">
            <v>800</v>
          </cell>
          <cell r="H64">
            <v>49800</v>
          </cell>
          <cell r="I64">
            <v>3177240</v>
          </cell>
          <cell r="J64">
            <v>3177240</v>
          </cell>
          <cell r="K64">
            <v>1.377990315084576</v>
          </cell>
          <cell r="L64">
            <v>4.8454121032343589E-2</v>
          </cell>
        </row>
        <row r="65">
          <cell r="A65">
            <v>57</v>
          </cell>
          <cell r="B65">
            <v>57</v>
          </cell>
          <cell r="C65">
            <v>62.7</v>
          </cell>
          <cell r="D65" t="str">
            <v>Gold</v>
          </cell>
          <cell r="E65" t="str">
            <v>ปกติ</v>
          </cell>
          <cell r="F65">
            <v>49000</v>
          </cell>
          <cell r="G65">
            <v>0</v>
          </cell>
          <cell r="H65">
            <v>49000</v>
          </cell>
          <cell r="I65">
            <v>3072300</v>
          </cell>
          <cell r="J65">
            <v>3072300</v>
          </cell>
          <cell r="K65">
            <v>1.3558539244808079</v>
          </cell>
          <cell r="L65">
            <v>3.9568065865524749E-2</v>
          </cell>
        </row>
        <row r="66">
          <cell r="A66">
            <v>58</v>
          </cell>
          <cell r="B66">
            <v>58</v>
          </cell>
          <cell r="C66">
            <v>77</v>
          </cell>
          <cell r="D66" t="str">
            <v>Gold</v>
          </cell>
          <cell r="E66" t="str">
            <v>มุม superrior</v>
          </cell>
          <cell r="F66">
            <v>49000</v>
          </cell>
          <cell r="G66">
            <v>2000</v>
          </cell>
          <cell r="H66">
            <v>51000</v>
          </cell>
          <cell r="I66">
            <v>3927000</v>
          </cell>
          <cell r="J66">
            <v>3927000</v>
          </cell>
          <cell r="K66">
            <v>1.4111949009902285</v>
          </cell>
          <cell r="L66">
            <v>6.1260494655111963E-2</v>
          </cell>
        </row>
        <row r="67">
          <cell r="A67">
            <v>59</v>
          </cell>
          <cell r="B67">
            <v>59</v>
          </cell>
          <cell r="C67">
            <v>57.5</v>
          </cell>
          <cell r="D67" t="str">
            <v>Gold</v>
          </cell>
          <cell r="E67" t="str">
            <v>มุม superrior</v>
          </cell>
          <cell r="F67">
            <v>49000</v>
          </cell>
          <cell r="G67">
            <v>2000</v>
          </cell>
          <cell r="H67">
            <v>51000</v>
          </cell>
          <cell r="I67">
            <v>2932500</v>
          </cell>
          <cell r="J67">
            <v>2932500</v>
          </cell>
          <cell r="K67">
            <v>1.4111949009902285</v>
          </cell>
          <cell r="L67">
            <v>6.1260494655111963E-2</v>
          </cell>
        </row>
        <row r="68">
          <cell r="A68">
            <v>60</v>
          </cell>
          <cell r="B68">
            <v>60</v>
          </cell>
          <cell r="C68">
            <v>58.2</v>
          </cell>
          <cell r="D68" t="str">
            <v>Gold</v>
          </cell>
          <cell r="E68" t="str">
            <v>ปกติ</v>
          </cell>
          <cell r="F68">
            <v>49000</v>
          </cell>
          <cell r="G68">
            <v>0</v>
          </cell>
          <cell r="H68">
            <v>49000</v>
          </cell>
          <cell r="I68">
            <v>2851800</v>
          </cell>
          <cell r="J68">
            <v>2851800</v>
          </cell>
          <cell r="K68">
            <v>1.3558539244808079</v>
          </cell>
          <cell r="L68">
            <v>3.9568065865524749E-2</v>
          </cell>
        </row>
        <row r="69">
          <cell r="A69">
            <v>61</v>
          </cell>
          <cell r="B69">
            <v>61</v>
          </cell>
          <cell r="C69">
            <v>56.9</v>
          </cell>
          <cell r="D69" t="str">
            <v>Gold</v>
          </cell>
          <cell r="E69" t="str">
            <v>ปกติ</v>
          </cell>
          <cell r="F69">
            <v>49000</v>
          </cell>
          <cell r="G69">
            <v>0</v>
          </cell>
          <cell r="H69">
            <v>49000</v>
          </cell>
          <cell r="I69">
            <v>2788100</v>
          </cell>
          <cell r="J69">
            <v>2788100</v>
          </cell>
          <cell r="K69">
            <v>1.3558539244808079</v>
          </cell>
          <cell r="L69">
            <v>3.9568065865524749E-2</v>
          </cell>
        </row>
        <row r="70">
          <cell r="A70">
            <v>62</v>
          </cell>
          <cell r="B70">
            <v>62</v>
          </cell>
          <cell r="C70">
            <v>57.5</v>
          </cell>
          <cell r="D70" t="str">
            <v>Gold</v>
          </cell>
          <cell r="E70" t="str">
            <v>มุม superrior</v>
          </cell>
          <cell r="F70">
            <v>49000</v>
          </cell>
          <cell r="G70">
            <v>2000</v>
          </cell>
          <cell r="H70">
            <v>51000</v>
          </cell>
          <cell r="I70">
            <v>2932500</v>
          </cell>
          <cell r="J70">
            <v>2932500</v>
          </cell>
          <cell r="K70">
            <v>1.4111949009902285</v>
          </cell>
          <cell r="L70">
            <v>6.1260494655111963E-2</v>
          </cell>
        </row>
        <row r="71">
          <cell r="A71">
            <v>63</v>
          </cell>
          <cell r="B71">
            <v>63</v>
          </cell>
          <cell r="C71">
            <v>104.2</v>
          </cell>
          <cell r="D71" t="str">
            <v>Gold</v>
          </cell>
          <cell r="E71" t="str">
            <v>มุม superrior</v>
          </cell>
          <cell r="F71">
            <v>49000</v>
          </cell>
          <cell r="G71">
            <v>2000</v>
          </cell>
          <cell r="H71">
            <v>51000</v>
          </cell>
          <cell r="I71">
            <v>5314200</v>
          </cell>
          <cell r="J71">
            <v>5314200</v>
          </cell>
          <cell r="K71">
            <v>1.4111949009902285</v>
          </cell>
          <cell r="L71">
            <v>6.1260494655111963E-2</v>
          </cell>
        </row>
        <row r="72">
          <cell r="A72">
            <v>64</v>
          </cell>
          <cell r="B72">
            <v>64</v>
          </cell>
          <cell r="C72">
            <v>79.8</v>
          </cell>
          <cell r="D72" t="str">
            <v>Gold</v>
          </cell>
          <cell r="E72" t="str">
            <v>ปกติ</v>
          </cell>
          <cell r="F72">
            <v>49000</v>
          </cell>
          <cell r="G72">
            <v>0</v>
          </cell>
          <cell r="H72">
            <v>49000</v>
          </cell>
          <cell r="I72">
            <v>3910200</v>
          </cell>
          <cell r="J72">
            <v>3910200</v>
          </cell>
          <cell r="K72">
            <v>1.3558539244808079</v>
          </cell>
          <cell r="L72">
            <v>3.9568065865524749E-2</v>
          </cell>
        </row>
        <row r="73">
          <cell r="A73">
            <v>65</v>
          </cell>
          <cell r="B73">
            <v>65</v>
          </cell>
          <cell r="C73">
            <v>81.400000000000006</v>
          </cell>
          <cell r="D73" t="str">
            <v>Gold</v>
          </cell>
          <cell r="E73" t="str">
            <v>ปกติ</v>
          </cell>
          <cell r="F73">
            <v>49000</v>
          </cell>
          <cell r="G73">
            <v>0</v>
          </cell>
          <cell r="H73">
            <v>49000</v>
          </cell>
          <cell r="I73">
            <v>3988600.0000000005</v>
          </cell>
          <cell r="J73">
            <v>3988600.0000000005</v>
          </cell>
          <cell r="K73">
            <v>1.3558539244808079</v>
          </cell>
          <cell r="L73">
            <v>3.9568065865524749E-2</v>
          </cell>
        </row>
        <row r="74">
          <cell r="A74">
            <v>66</v>
          </cell>
          <cell r="B74">
            <v>66</v>
          </cell>
          <cell r="C74">
            <v>81.900000000000006</v>
          </cell>
          <cell r="D74" t="str">
            <v>Gold</v>
          </cell>
          <cell r="E74" t="str">
            <v>ปกติ</v>
          </cell>
          <cell r="F74">
            <v>49000</v>
          </cell>
          <cell r="G74">
            <v>0</v>
          </cell>
          <cell r="H74">
            <v>49000</v>
          </cell>
          <cell r="I74">
            <v>4013100.0000000005</v>
          </cell>
          <cell r="J74">
            <v>4013100.0000000005</v>
          </cell>
          <cell r="K74">
            <v>1.3558539244808079</v>
          </cell>
          <cell r="L74">
            <v>3.9568065865524749E-2</v>
          </cell>
        </row>
        <row r="75">
          <cell r="A75">
            <v>67</v>
          </cell>
          <cell r="B75">
            <v>67</v>
          </cell>
          <cell r="C75">
            <v>81.900000000000006</v>
          </cell>
          <cell r="D75" t="str">
            <v>Gold</v>
          </cell>
          <cell r="E75" t="str">
            <v>ปกติ</v>
          </cell>
          <cell r="F75">
            <v>49000</v>
          </cell>
          <cell r="G75">
            <v>0</v>
          </cell>
          <cell r="H75">
            <v>49000</v>
          </cell>
          <cell r="I75">
            <v>4013100.0000000005</v>
          </cell>
          <cell r="J75">
            <v>4013100.0000000005</v>
          </cell>
          <cell r="K75">
            <v>1.3558539244808079</v>
          </cell>
          <cell r="L75">
            <v>3.9568065865524749E-2</v>
          </cell>
        </row>
        <row r="76">
          <cell r="A76">
            <v>68</v>
          </cell>
          <cell r="B76">
            <v>68</v>
          </cell>
          <cell r="C76">
            <v>82.5</v>
          </cell>
          <cell r="D76" t="str">
            <v>Gold</v>
          </cell>
          <cell r="E76" t="str">
            <v>วิวสวน</v>
          </cell>
          <cell r="F76">
            <v>49000</v>
          </cell>
          <cell r="G76">
            <v>800</v>
          </cell>
          <cell r="H76">
            <v>49800</v>
          </cell>
          <cell r="I76">
            <v>4108500</v>
          </cell>
          <cell r="J76">
            <v>4108500</v>
          </cell>
          <cell r="K76">
            <v>1.377990315084576</v>
          </cell>
          <cell r="L76">
            <v>4.8454121032343589E-2</v>
          </cell>
        </row>
        <row r="77">
          <cell r="A77">
            <v>69</v>
          </cell>
          <cell r="B77">
            <v>69</v>
          </cell>
          <cell r="C77">
            <v>84.8</v>
          </cell>
          <cell r="D77" t="str">
            <v>Gold</v>
          </cell>
          <cell r="E77" t="str">
            <v>วิวสวน</v>
          </cell>
          <cell r="F77">
            <v>49000</v>
          </cell>
          <cell r="G77">
            <v>800</v>
          </cell>
          <cell r="H77">
            <v>49800</v>
          </cell>
          <cell r="I77">
            <v>4223040</v>
          </cell>
          <cell r="J77">
            <v>4223040</v>
          </cell>
          <cell r="K77">
            <v>1.377990315084576</v>
          </cell>
          <cell r="L77">
            <v>4.8454121032343589E-2</v>
          </cell>
        </row>
        <row r="78">
          <cell r="A78">
            <v>70</v>
          </cell>
          <cell r="B78">
            <v>70</v>
          </cell>
          <cell r="C78">
            <v>98.8</v>
          </cell>
          <cell r="D78" t="str">
            <v>Gold</v>
          </cell>
          <cell r="E78" t="str">
            <v>วิวสวน</v>
          </cell>
          <cell r="F78">
            <v>49000</v>
          </cell>
          <cell r="G78">
            <v>800</v>
          </cell>
          <cell r="H78">
            <v>49800</v>
          </cell>
          <cell r="I78">
            <v>4920240</v>
          </cell>
          <cell r="J78">
            <v>4920240</v>
          </cell>
          <cell r="K78">
            <v>1.377990315084576</v>
          </cell>
          <cell r="L78">
            <v>4.8454121032343589E-2</v>
          </cell>
        </row>
        <row r="79">
          <cell r="A79">
            <v>71</v>
          </cell>
          <cell r="B79">
            <v>71</v>
          </cell>
          <cell r="C79">
            <v>94.2</v>
          </cell>
          <cell r="D79" t="str">
            <v>Diamond</v>
          </cell>
          <cell r="E79" t="str">
            <v>ปกติ</v>
          </cell>
          <cell r="F79">
            <v>51000</v>
          </cell>
          <cell r="G79">
            <v>0</v>
          </cell>
          <cell r="H79">
            <v>51000</v>
          </cell>
          <cell r="I79">
            <v>4804200</v>
          </cell>
          <cell r="J79">
            <v>4804200</v>
          </cell>
          <cell r="K79">
            <v>1.4111949009902285</v>
          </cell>
          <cell r="L79">
            <v>6.1260494655111963E-2</v>
          </cell>
        </row>
        <row r="80">
          <cell r="A80">
            <v>72</v>
          </cell>
          <cell r="B80">
            <v>72</v>
          </cell>
          <cell r="C80">
            <v>91.3</v>
          </cell>
          <cell r="D80" t="str">
            <v>Diamond</v>
          </cell>
          <cell r="E80" t="str">
            <v>ปกติ</v>
          </cell>
          <cell r="F80">
            <v>51000</v>
          </cell>
          <cell r="G80">
            <v>0</v>
          </cell>
          <cell r="H80">
            <v>51000</v>
          </cell>
          <cell r="I80">
            <v>4656300</v>
          </cell>
          <cell r="J80">
            <v>4656300</v>
          </cell>
          <cell r="K80">
            <v>1.4111949009902285</v>
          </cell>
          <cell r="L80">
            <v>6.1260494655111963E-2</v>
          </cell>
        </row>
        <row r="81">
          <cell r="A81">
            <v>73</v>
          </cell>
          <cell r="B81">
            <v>73</v>
          </cell>
          <cell r="C81">
            <v>90.8</v>
          </cell>
          <cell r="D81" t="str">
            <v>Diamond</v>
          </cell>
          <cell r="E81" t="str">
            <v>ปกติ</v>
          </cell>
          <cell r="F81">
            <v>51000</v>
          </cell>
          <cell r="G81">
            <v>0</v>
          </cell>
          <cell r="H81">
            <v>51000</v>
          </cell>
          <cell r="I81">
            <v>4630800</v>
          </cell>
          <cell r="J81">
            <v>4630800</v>
          </cell>
          <cell r="K81">
            <v>1.4279948402877314</v>
          </cell>
          <cell r="L81">
            <v>6.7513018247404744E-2</v>
          </cell>
        </row>
        <row r="82">
          <cell r="A82">
            <v>74</v>
          </cell>
          <cell r="B82">
            <v>74</v>
          </cell>
          <cell r="C82">
            <v>90.8</v>
          </cell>
          <cell r="D82" t="str">
            <v>Diamond</v>
          </cell>
          <cell r="E82" t="str">
            <v>ปกติ</v>
          </cell>
          <cell r="F82">
            <v>51000</v>
          </cell>
          <cell r="G82">
            <v>0</v>
          </cell>
          <cell r="H82">
            <v>51000</v>
          </cell>
          <cell r="I82">
            <v>4630800</v>
          </cell>
          <cell r="J82">
            <v>4630800</v>
          </cell>
          <cell r="K82">
            <v>1.511994536775245</v>
          </cell>
          <cell r="L82">
            <v>9.6691461678104496E-2</v>
          </cell>
        </row>
        <row r="83">
          <cell r="A83">
            <v>75</v>
          </cell>
          <cell r="B83">
            <v>75</v>
          </cell>
          <cell r="C83">
            <v>91.7</v>
          </cell>
          <cell r="D83" t="str">
            <v>Diamond</v>
          </cell>
          <cell r="E83" t="str">
            <v>ปกติ</v>
          </cell>
          <cell r="F83">
            <v>51000</v>
          </cell>
          <cell r="G83">
            <v>0</v>
          </cell>
          <cell r="H83">
            <v>51000</v>
          </cell>
          <cell r="I83">
            <v>4676700</v>
          </cell>
          <cell r="J83">
            <v>4676700</v>
          </cell>
          <cell r="K83">
            <v>1.511994536775245</v>
          </cell>
          <cell r="L83">
            <v>9.6691461678104496E-2</v>
          </cell>
        </row>
        <row r="84">
          <cell r="A84">
            <v>76</v>
          </cell>
          <cell r="B84">
            <v>76</v>
          </cell>
          <cell r="C84">
            <v>87.5</v>
          </cell>
          <cell r="D84" t="str">
            <v>Diamond</v>
          </cell>
          <cell r="E84" t="str">
            <v>ปกติ</v>
          </cell>
          <cell r="F84">
            <v>51000</v>
          </cell>
          <cell r="G84">
            <v>0</v>
          </cell>
          <cell r="H84">
            <v>51000</v>
          </cell>
          <cell r="I84">
            <v>4462500</v>
          </cell>
          <cell r="J84">
            <v>4462500</v>
          </cell>
          <cell r="K84">
            <v>1.511994536775245</v>
          </cell>
          <cell r="L84">
            <v>9.6691461678104496E-2</v>
          </cell>
        </row>
        <row r="85">
          <cell r="A85">
            <v>77</v>
          </cell>
          <cell r="B85">
            <v>77</v>
          </cell>
          <cell r="C85">
            <v>87.6</v>
          </cell>
          <cell r="D85" t="str">
            <v>Diamond</v>
          </cell>
          <cell r="E85" t="str">
            <v>ปกติ</v>
          </cell>
          <cell r="F85">
            <v>51000</v>
          </cell>
          <cell r="G85">
            <v>0</v>
          </cell>
          <cell r="H85">
            <v>51000</v>
          </cell>
          <cell r="I85">
            <v>4467600</v>
          </cell>
          <cell r="J85">
            <v>4467600</v>
          </cell>
          <cell r="K85">
            <v>1.511994536775245</v>
          </cell>
          <cell r="L85">
            <v>9.6691461678104496E-2</v>
          </cell>
        </row>
        <row r="86">
          <cell r="A86">
            <v>78</v>
          </cell>
          <cell r="B86">
            <v>78</v>
          </cell>
          <cell r="C86">
            <v>93.5</v>
          </cell>
          <cell r="D86" t="str">
            <v>Diamond</v>
          </cell>
          <cell r="E86" t="str">
            <v>มุม superrior</v>
          </cell>
          <cell r="F86">
            <v>51000</v>
          </cell>
          <cell r="G86">
            <v>2000</v>
          </cell>
          <cell r="H86">
            <v>53000</v>
          </cell>
          <cell r="I86">
            <v>4955500</v>
          </cell>
          <cell r="J86">
            <v>4955500</v>
          </cell>
          <cell r="K86">
            <v>1.5712884401781957</v>
          </cell>
          <cell r="L86">
            <v>0.11540970840723264</v>
          </cell>
        </row>
        <row r="87">
          <cell r="A87">
            <v>79</v>
          </cell>
          <cell r="B87">
            <v>79</v>
          </cell>
          <cell r="C87">
            <v>89.1</v>
          </cell>
          <cell r="D87" t="str">
            <v>Diamond</v>
          </cell>
          <cell r="E87" t="str">
            <v>มุม superrior</v>
          </cell>
          <cell r="F87">
            <v>51000</v>
          </cell>
          <cell r="G87">
            <v>2000</v>
          </cell>
          <cell r="H87">
            <v>53000</v>
          </cell>
          <cell r="I87">
            <v>4722300</v>
          </cell>
          <cell r="J87">
            <v>4722300</v>
          </cell>
          <cell r="K87">
            <v>1.5712884401781957</v>
          </cell>
          <cell r="L87">
            <v>0.11540970840723264</v>
          </cell>
        </row>
        <row r="88">
          <cell r="A88">
            <v>80</v>
          </cell>
          <cell r="B88">
            <v>80</v>
          </cell>
          <cell r="C88">
            <v>85.6</v>
          </cell>
          <cell r="D88" t="str">
            <v>Diamond</v>
          </cell>
          <cell r="E88" t="str">
            <v>ปกติ</v>
          </cell>
          <cell r="F88">
            <v>51000</v>
          </cell>
          <cell r="G88">
            <v>0</v>
          </cell>
          <cell r="H88">
            <v>51000</v>
          </cell>
          <cell r="I88">
            <v>4365600</v>
          </cell>
          <cell r="J88">
            <v>4365600</v>
          </cell>
          <cell r="K88">
            <v>1.511994536775245</v>
          </cell>
          <cell r="L88">
            <v>9.6691461678104496E-2</v>
          </cell>
        </row>
        <row r="89">
          <cell r="A89">
            <v>81</v>
          </cell>
          <cell r="B89">
            <v>81</v>
          </cell>
          <cell r="C89">
            <v>88.3</v>
          </cell>
          <cell r="D89" t="str">
            <v>Diamond</v>
          </cell>
          <cell r="E89" t="str">
            <v>ปกติ</v>
          </cell>
          <cell r="F89">
            <v>51000</v>
          </cell>
          <cell r="G89">
            <v>0</v>
          </cell>
          <cell r="H89">
            <v>51000</v>
          </cell>
          <cell r="I89">
            <v>4503300</v>
          </cell>
          <cell r="J89">
            <v>4503300</v>
          </cell>
          <cell r="K89">
            <v>1.511994536775245</v>
          </cell>
          <cell r="L89">
            <v>9.6691461678104496E-2</v>
          </cell>
        </row>
        <row r="90">
          <cell r="A90">
            <v>82</v>
          </cell>
          <cell r="B90">
            <v>82</v>
          </cell>
          <cell r="C90">
            <v>92.8</v>
          </cell>
          <cell r="D90" t="str">
            <v>Diamond</v>
          </cell>
          <cell r="E90" t="str">
            <v>ปกติ</v>
          </cell>
          <cell r="F90">
            <v>51000</v>
          </cell>
          <cell r="G90">
            <v>0</v>
          </cell>
          <cell r="H90">
            <v>51000</v>
          </cell>
          <cell r="I90">
            <v>4732800</v>
          </cell>
          <cell r="J90">
            <v>4732800</v>
          </cell>
          <cell r="K90">
            <v>1.511994536775245</v>
          </cell>
          <cell r="L90">
            <v>9.6691461678104496E-2</v>
          </cell>
        </row>
        <row r="91">
          <cell r="A91">
            <v>83</v>
          </cell>
          <cell r="B91">
            <v>83</v>
          </cell>
          <cell r="C91">
            <v>94.5</v>
          </cell>
          <cell r="D91" t="str">
            <v>Diamond</v>
          </cell>
          <cell r="E91" t="str">
            <v>ปกติ</v>
          </cell>
          <cell r="F91">
            <v>51000</v>
          </cell>
          <cell r="G91">
            <v>0</v>
          </cell>
          <cell r="H91">
            <v>51000</v>
          </cell>
          <cell r="I91">
            <v>4819500</v>
          </cell>
          <cell r="J91">
            <v>4819500</v>
          </cell>
          <cell r="K91">
            <v>1.511994536775245</v>
          </cell>
          <cell r="L91">
            <v>9.6691461678104496E-2</v>
          </cell>
        </row>
        <row r="92">
          <cell r="A92">
            <v>84</v>
          </cell>
          <cell r="B92">
            <v>84</v>
          </cell>
          <cell r="C92">
            <v>94.5</v>
          </cell>
          <cell r="D92" t="str">
            <v>Diamond</v>
          </cell>
          <cell r="E92" t="str">
            <v>ปกติ</v>
          </cell>
          <cell r="F92">
            <v>51000</v>
          </cell>
          <cell r="G92">
            <v>0</v>
          </cell>
          <cell r="H92">
            <v>51000</v>
          </cell>
          <cell r="I92">
            <v>4819500</v>
          </cell>
          <cell r="J92">
            <v>4819500</v>
          </cell>
          <cell r="K92">
            <v>1.511994536775245</v>
          </cell>
          <cell r="L92">
            <v>9.6691461678104496E-2</v>
          </cell>
        </row>
        <row r="93">
          <cell r="A93">
            <v>85</v>
          </cell>
          <cell r="B93">
            <v>85</v>
          </cell>
          <cell r="C93">
            <v>93.2</v>
          </cell>
          <cell r="D93" t="str">
            <v>Diamond</v>
          </cell>
          <cell r="E93" t="str">
            <v>ปกติ</v>
          </cell>
          <cell r="F93">
            <v>51000</v>
          </cell>
          <cell r="G93">
            <v>0</v>
          </cell>
          <cell r="H93">
            <v>51000</v>
          </cell>
          <cell r="I93">
            <v>4753200</v>
          </cell>
          <cell r="J93">
            <v>4753200</v>
          </cell>
          <cell r="K93">
            <v>1.511994536775245</v>
          </cell>
          <cell r="L93">
            <v>9.6691461678104496E-2</v>
          </cell>
        </row>
        <row r="94">
          <cell r="A94">
            <v>86</v>
          </cell>
          <cell r="B94">
            <v>86</v>
          </cell>
          <cell r="C94">
            <v>114.7</v>
          </cell>
          <cell r="D94" t="str">
            <v>Gold</v>
          </cell>
          <cell r="E94" t="str">
            <v>วิวสวน</v>
          </cell>
          <cell r="F94">
            <v>49000</v>
          </cell>
          <cell r="G94">
            <v>800</v>
          </cell>
          <cell r="H94">
            <v>49800</v>
          </cell>
          <cell r="I94">
            <v>5712060</v>
          </cell>
          <cell r="J94">
            <v>5712060</v>
          </cell>
          <cell r="K94">
            <v>1.4764181947334745</v>
          </cell>
          <cell r="L94">
            <v>8.473884629685402E-2</v>
          </cell>
        </row>
        <row r="95">
          <cell r="A95">
            <v>87</v>
          </cell>
          <cell r="B95">
            <v>87</v>
          </cell>
          <cell r="C95">
            <v>93</v>
          </cell>
          <cell r="D95" t="str">
            <v>Gold</v>
          </cell>
          <cell r="E95" t="str">
            <v>วิวสวน</v>
          </cell>
          <cell r="F95">
            <v>49000</v>
          </cell>
          <cell r="G95">
            <v>800</v>
          </cell>
          <cell r="H95">
            <v>49800</v>
          </cell>
          <cell r="I95">
            <v>4631400</v>
          </cell>
          <cell r="J95">
            <v>4631400</v>
          </cell>
          <cell r="K95">
            <v>1.4764181947334745</v>
          </cell>
          <cell r="L95">
            <v>8.473884629685402E-2</v>
          </cell>
        </row>
        <row r="96">
          <cell r="A96">
            <v>88</v>
          </cell>
          <cell r="B96">
            <v>88</v>
          </cell>
          <cell r="C96">
            <v>86.9</v>
          </cell>
          <cell r="D96" t="str">
            <v>Gold</v>
          </cell>
          <cell r="E96" t="str">
            <v>ปกติ</v>
          </cell>
          <cell r="F96">
            <v>49000</v>
          </cell>
          <cell r="G96">
            <v>0</v>
          </cell>
          <cell r="H96">
            <v>49000</v>
          </cell>
          <cell r="I96">
            <v>4258100</v>
          </cell>
          <cell r="J96">
            <v>4258100</v>
          </cell>
          <cell r="K96">
            <v>1.452700633372294</v>
          </cell>
          <cell r="L96">
            <v>7.6445194807822969E-2</v>
          </cell>
        </row>
        <row r="97">
          <cell r="A97">
            <v>89</v>
          </cell>
          <cell r="B97">
            <v>89</v>
          </cell>
          <cell r="C97">
            <v>85.1</v>
          </cell>
          <cell r="D97" t="str">
            <v>Gold</v>
          </cell>
          <cell r="E97" t="str">
            <v>ปกติ</v>
          </cell>
          <cell r="F97">
            <v>49000</v>
          </cell>
          <cell r="G97">
            <v>0</v>
          </cell>
          <cell r="H97">
            <v>49000</v>
          </cell>
          <cell r="I97">
            <v>4169899.9999999995</v>
          </cell>
          <cell r="J97">
            <v>4169899.9999999995</v>
          </cell>
          <cell r="K97">
            <v>1.452700633372294</v>
          </cell>
          <cell r="L97">
            <v>7.6445194807822969E-2</v>
          </cell>
        </row>
        <row r="98">
          <cell r="A98">
            <v>90</v>
          </cell>
          <cell r="B98">
            <v>90</v>
          </cell>
          <cell r="C98">
            <v>81.5</v>
          </cell>
          <cell r="D98" t="str">
            <v>Gold</v>
          </cell>
          <cell r="E98" t="str">
            <v>ปกติ</v>
          </cell>
          <cell r="F98">
            <v>49000</v>
          </cell>
          <cell r="G98">
            <v>0</v>
          </cell>
          <cell r="H98">
            <v>49000</v>
          </cell>
          <cell r="I98">
            <v>3993500</v>
          </cell>
          <cell r="J98">
            <v>3993500</v>
          </cell>
          <cell r="K98">
            <v>1.452700633372294</v>
          </cell>
          <cell r="L98">
            <v>7.6445194807822969E-2</v>
          </cell>
        </row>
        <row r="99">
          <cell r="A99">
            <v>91</v>
          </cell>
          <cell r="B99">
            <v>91</v>
          </cell>
          <cell r="C99">
            <v>70.3</v>
          </cell>
          <cell r="D99" t="str">
            <v>Gold</v>
          </cell>
          <cell r="E99" t="str">
            <v>ปกติ</v>
          </cell>
          <cell r="F99">
            <v>49000</v>
          </cell>
          <cell r="G99">
            <v>0</v>
          </cell>
          <cell r="H99">
            <v>49000</v>
          </cell>
          <cell r="I99">
            <v>3444700</v>
          </cell>
          <cell r="J99">
            <v>3444700</v>
          </cell>
          <cell r="K99">
            <v>1.452700633372294</v>
          </cell>
          <cell r="L99">
            <v>7.6445194807822969E-2</v>
          </cell>
        </row>
        <row r="100">
          <cell r="A100">
            <v>92</v>
          </cell>
          <cell r="B100">
            <v>92</v>
          </cell>
          <cell r="C100">
            <v>81.400000000000006</v>
          </cell>
          <cell r="D100" t="str">
            <v>Gold</v>
          </cell>
          <cell r="E100" t="str">
            <v>มุม superrior</v>
          </cell>
          <cell r="F100">
            <v>49000</v>
          </cell>
          <cell r="G100">
            <v>2000</v>
          </cell>
          <cell r="H100">
            <v>51000</v>
          </cell>
          <cell r="I100">
            <v>4151400.0000000005</v>
          </cell>
          <cell r="J100">
            <v>4151400.0000000005</v>
          </cell>
          <cell r="K100">
            <v>1.511994536775245</v>
          </cell>
          <cell r="L100">
            <v>9.6691461678104496E-2</v>
          </cell>
        </row>
        <row r="101">
          <cell r="A101">
            <v>93</v>
          </cell>
          <cell r="B101">
            <v>93</v>
          </cell>
          <cell r="C101">
            <v>63</v>
          </cell>
          <cell r="D101" t="str">
            <v>Gold</v>
          </cell>
          <cell r="E101" t="str">
            <v>มุม superrior</v>
          </cell>
          <cell r="F101">
            <v>49000</v>
          </cell>
          <cell r="G101">
            <v>2000</v>
          </cell>
          <cell r="H101">
            <v>51000</v>
          </cell>
          <cell r="I101">
            <v>3213000</v>
          </cell>
          <cell r="J101">
            <v>3213000</v>
          </cell>
          <cell r="K101">
            <v>1.511994536775245</v>
          </cell>
          <cell r="L101">
            <v>9.6691461678104496E-2</v>
          </cell>
        </row>
        <row r="102">
          <cell r="A102">
            <v>94</v>
          </cell>
          <cell r="B102">
            <v>94</v>
          </cell>
          <cell r="C102">
            <v>56.4</v>
          </cell>
          <cell r="D102" t="str">
            <v>Gold</v>
          </cell>
          <cell r="E102" t="str">
            <v>ปกติ</v>
          </cell>
          <cell r="F102">
            <v>49000</v>
          </cell>
          <cell r="G102">
            <v>0</v>
          </cell>
          <cell r="H102">
            <v>49000</v>
          </cell>
          <cell r="I102">
            <v>2763600</v>
          </cell>
          <cell r="J102">
            <v>2763600</v>
          </cell>
          <cell r="K102">
            <v>1.452700633372294</v>
          </cell>
          <cell r="L102">
            <v>7.6445194807822969E-2</v>
          </cell>
        </row>
        <row r="103">
          <cell r="A103">
            <v>95</v>
          </cell>
          <cell r="B103">
            <v>95</v>
          </cell>
          <cell r="C103">
            <v>66.400000000000006</v>
          </cell>
          <cell r="D103" t="str">
            <v>Gold</v>
          </cell>
          <cell r="E103" t="str">
            <v>มุม/วิวlake</v>
          </cell>
          <cell r="F103">
            <v>49000</v>
          </cell>
          <cell r="G103">
            <v>1200</v>
          </cell>
          <cell r="H103">
            <v>50200</v>
          </cell>
          <cell r="I103">
            <v>3333280.0000000005</v>
          </cell>
          <cell r="J103">
            <v>3333280.0000000005</v>
          </cell>
          <cell r="K103">
            <v>1.4882769754140646</v>
          </cell>
          <cell r="L103">
            <v>8.8786544732735617E-2</v>
          </cell>
        </row>
        <row r="104">
          <cell r="A104">
            <v>96</v>
          </cell>
          <cell r="B104">
            <v>96</v>
          </cell>
          <cell r="C104">
            <v>59.1</v>
          </cell>
          <cell r="D104" t="str">
            <v>Gold</v>
          </cell>
          <cell r="E104" t="str">
            <v>มุม/วิวlake</v>
          </cell>
          <cell r="F104">
            <v>49000</v>
          </cell>
          <cell r="G104">
            <v>1200</v>
          </cell>
          <cell r="H104">
            <v>50200</v>
          </cell>
          <cell r="I104">
            <v>2966820</v>
          </cell>
          <cell r="J104">
            <v>2966820</v>
          </cell>
          <cell r="K104">
            <v>1.4882769754140646</v>
          </cell>
          <cell r="L104">
            <v>8.8786544732735617E-2</v>
          </cell>
        </row>
        <row r="105">
          <cell r="A105">
            <v>97</v>
          </cell>
          <cell r="B105">
            <v>97</v>
          </cell>
          <cell r="C105">
            <v>57.3</v>
          </cell>
          <cell r="D105" t="str">
            <v>Gold</v>
          </cell>
          <cell r="E105" t="str">
            <v>ปกติ</v>
          </cell>
          <cell r="F105">
            <v>49000</v>
          </cell>
          <cell r="G105">
            <v>0</v>
          </cell>
          <cell r="H105">
            <v>49000</v>
          </cell>
          <cell r="I105">
            <v>2807700</v>
          </cell>
          <cell r="J105">
            <v>2807700</v>
          </cell>
          <cell r="K105">
            <v>1.452700633372294</v>
          </cell>
          <cell r="L105">
            <v>7.6445194807822969E-2</v>
          </cell>
        </row>
        <row r="106">
          <cell r="A106">
            <v>98</v>
          </cell>
          <cell r="B106">
            <v>98</v>
          </cell>
          <cell r="C106">
            <v>60.6</v>
          </cell>
          <cell r="D106" t="str">
            <v>Gold</v>
          </cell>
          <cell r="E106" t="str">
            <v>วิวสวน</v>
          </cell>
          <cell r="F106">
            <v>49000</v>
          </cell>
          <cell r="G106">
            <v>800</v>
          </cell>
          <cell r="H106">
            <v>49800</v>
          </cell>
          <cell r="I106">
            <v>3017880</v>
          </cell>
          <cell r="J106">
            <v>3017880</v>
          </cell>
          <cell r="K106">
            <v>1.4764181947334745</v>
          </cell>
          <cell r="L106">
            <v>8.473884629685402E-2</v>
          </cell>
        </row>
        <row r="107">
          <cell r="A107">
            <v>99</v>
          </cell>
          <cell r="B107">
            <v>99</v>
          </cell>
          <cell r="C107">
            <v>91.5</v>
          </cell>
          <cell r="D107" t="str">
            <v>Gold</v>
          </cell>
          <cell r="E107" t="str">
            <v>วิวสวน</v>
          </cell>
          <cell r="F107">
            <v>49000</v>
          </cell>
          <cell r="G107">
            <v>800</v>
          </cell>
          <cell r="H107">
            <v>49800</v>
          </cell>
          <cell r="I107">
            <v>4556700</v>
          </cell>
          <cell r="J107">
            <v>4556700</v>
          </cell>
          <cell r="K107">
            <v>1.4764181947334745</v>
          </cell>
          <cell r="L107">
            <v>8.473884629685402E-2</v>
          </cell>
        </row>
        <row r="108">
          <cell r="A108">
            <v>100</v>
          </cell>
          <cell r="B108">
            <v>100</v>
          </cell>
          <cell r="C108">
            <v>64.599999999999994</v>
          </cell>
          <cell r="D108" t="str">
            <v>Silver</v>
          </cell>
          <cell r="E108" t="str">
            <v>ปกติ</v>
          </cell>
          <cell r="F108">
            <v>46000</v>
          </cell>
          <cell r="G108">
            <v>0</v>
          </cell>
          <cell r="H108">
            <v>46000</v>
          </cell>
          <cell r="I108">
            <v>2971599.9999999995</v>
          </cell>
          <cell r="J108">
            <v>2971599.9999999995</v>
          </cell>
          <cell r="K108">
            <v>1.3637597782678679</v>
          </cell>
          <cell r="L108">
            <v>4.2774772730072352E-2</v>
          </cell>
        </row>
        <row r="109">
          <cell r="A109">
            <v>101</v>
          </cell>
          <cell r="B109">
            <v>101</v>
          </cell>
          <cell r="C109">
            <v>56</v>
          </cell>
          <cell r="D109" t="str">
            <v>Silver</v>
          </cell>
          <cell r="E109" t="str">
            <v>ปกติ</v>
          </cell>
          <cell r="F109">
            <v>46000</v>
          </cell>
          <cell r="G109">
            <v>0</v>
          </cell>
          <cell r="H109">
            <v>46000</v>
          </cell>
          <cell r="I109">
            <v>2576000</v>
          </cell>
          <cell r="J109">
            <v>2576000</v>
          </cell>
          <cell r="K109">
            <v>1.3637597782678679</v>
          </cell>
          <cell r="L109">
            <v>4.2774772730072352E-2</v>
          </cell>
        </row>
        <row r="110">
          <cell r="A110">
            <v>102</v>
          </cell>
          <cell r="B110">
            <v>102</v>
          </cell>
          <cell r="C110">
            <v>56</v>
          </cell>
          <cell r="D110" t="str">
            <v>Silver</v>
          </cell>
          <cell r="E110" t="str">
            <v>ปกติ</v>
          </cell>
          <cell r="F110">
            <v>46000</v>
          </cell>
          <cell r="G110">
            <v>0</v>
          </cell>
          <cell r="H110">
            <v>46000</v>
          </cell>
          <cell r="I110">
            <v>2576000</v>
          </cell>
          <cell r="J110">
            <v>2576000</v>
          </cell>
          <cell r="K110">
            <v>1.3637597782678679</v>
          </cell>
          <cell r="L110">
            <v>4.2774772730072352E-2</v>
          </cell>
        </row>
        <row r="111">
          <cell r="A111">
            <v>103</v>
          </cell>
          <cell r="B111">
            <v>103</v>
          </cell>
          <cell r="C111">
            <v>66.599999999999994</v>
          </cell>
          <cell r="D111" t="str">
            <v>Silver</v>
          </cell>
          <cell r="E111" t="str">
            <v>มุม/วิวlake</v>
          </cell>
          <cell r="F111">
            <v>46000</v>
          </cell>
          <cell r="G111">
            <v>1200</v>
          </cell>
          <cell r="H111">
            <v>47200</v>
          </cell>
          <cell r="I111">
            <v>3143519.9999999995</v>
          </cell>
          <cell r="J111">
            <v>3143519.9999999995</v>
          </cell>
          <cell r="K111">
            <v>1.3993361203096384</v>
          </cell>
          <cell r="L111">
            <v>5.6756558169138271E-2</v>
          </cell>
        </row>
        <row r="112">
          <cell r="A112">
            <v>104</v>
          </cell>
          <cell r="B112">
            <v>104</v>
          </cell>
          <cell r="C112">
            <v>64.8</v>
          </cell>
          <cell r="D112" t="str">
            <v>Silver</v>
          </cell>
          <cell r="E112" t="str">
            <v>มุม/วิวlake</v>
          </cell>
          <cell r="F112">
            <v>46000</v>
          </cell>
          <cell r="G112">
            <v>1200</v>
          </cell>
          <cell r="H112">
            <v>47200</v>
          </cell>
          <cell r="I112">
            <v>3058560</v>
          </cell>
          <cell r="J112">
            <v>3058560</v>
          </cell>
          <cell r="K112">
            <v>1.3993361203096384</v>
          </cell>
          <cell r="L112">
            <v>5.6756558169138271E-2</v>
          </cell>
        </row>
        <row r="113">
          <cell r="A113">
            <v>105</v>
          </cell>
          <cell r="B113">
            <v>105</v>
          </cell>
          <cell r="C113">
            <v>54.1</v>
          </cell>
          <cell r="D113" t="str">
            <v>Silver</v>
          </cell>
          <cell r="E113" t="str">
            <v>ปกติ</v>
          </cell>
          <cell r="F113">
            <v>46000</v>
          </cell>
          <cell r="G113">
            <v>0</v>
          </cell>
          <cell r="H113">
            <v>46000</v>
          </cell>
          <cell r="I113">
            <v>2488600</v>
          </cell>
          <cell r="J113">
            <v>2488600</v>
          </cell>
          <cell r="K113">
            <v>1.3637597782678679</v>
          </cell>
          <cell r="L113">
            <v>4.2774772730072352E-2</v>
          </cell>
        </row>
        <row r="114">
          <cell r="A114">
            <v>106</v>
          </cell>
          <cell r="B114">
            <v>106</v>
          </cell>
          <cell r="C114">
            <v>78.7</v>
          </cell>
          <cell r="D114" t="str">
            <v>Silver</v>
          </cell>
          <cell r="E114" t="str">
            <v>ปกติ</v>
          </cell>
          <cell r="F114">
            <v>46000</v>
          </cell>
          <cell r="G114">
            <v>0</v>
          </cell>
          <cell r="H114">
            <v>46000</v>
          </cell>
          <cell r="I114">
            <v>3620200</v>
          </cell>
          <cell r="J114">
            <v>3620200</v>
          </cell>
          <cell r="K114">
            <v>1.3637597782678679</v>
          </cell>
          <cell r="L114">
            <v>4.2774772730072352E-2</v>
          </cell>
        </row>
        <row r="115">
          <cell r="A115">
            <v>107</v>
          </cell>
          <cell r="B115">
            <v>107</v>
          </cell>
          <cell r="C115">
            <v>66.099999999999994</v>
          </cell>
          <cell r="D115" t="str">
            <v>Silver</v>
          </cell>
          <cell r="E115" t="str">
            <v>ปกติ</v>
          </cell>
          <cell r="F115">
            <v>46000</v>
          </cell>
          <cell r="G115">
            <v>0</v>
          </cell>
          <cell r="H115">
            <v>46000</v>
          </cell>
          <cell r="I115">
            <v>3040599.9999999995</v>
          </cell>
          <cell r="J115">
            <v>3040599.9999999995</v>
          </cell>
          <cell r="K115">
            <v>1.3637597782678679</v>
          </cell>
          <cell r="L115">
            <v>4.2774772730072352E-2</v>
          </cell>
        </row>
        <row r="116">
          <cell r="A116">
            <v>108</v>
          </cell>
          <cell r="B116">
            <v>108</v>
          </cell>
          <cell r="C116">
            <v>52.5</v>
          </cell>
          <cell r="D116" t="str">
            <v>Silver</v>
          </cell>
          <cell r="E116" t="str">
            <v>ปกติ</v>
          </cell>
          <cell r="F116">
            <v>46000</v>
          </cell>
          <cell r="G116">
            <v>0</v>
          </cell>
          <cell r="H116">
            <v>46000</v>
          </cell>
          <cell r="I116">
            <v>2415000</v>
          </cell>
          <cell r="J116">
            <v>2415000</v>
          </cell>
          <cell r="K116">
            <v>1.3637597782678679</v>
          </cell>
          <cell r="L116">
            <v>4.2774772730072352E-2</v>
          </cell>
        </row>
        <row r="117">
          <cell r="A117">
            <v>109</v>
          </cell>
          <cell r="B117">
            <v>109</v>
          </cell>
          <cell r="C117">
            <v>64</v>
          </cell>
          <cell r="D117" t="str">
            <v>Silver</v>
          </cell>
          <cell r="E117" t="str">
            <v>มุม/วิวlake</v>
          </cell>
          <cell r="F117">
            <v>46000</v>
          </cell>
          <cell r="G117">
            <v>1200</v>
          </cell>
          <cell r="H117">
            <v>47200</v>
          </cell>
          <cell r="I117">
            <v>3020800</v>
          </cell>
          <cell r="J117">
            <v>3020800</v>
          </cell>
          <cell r="K117">
            <v>1.3993361203096384</v>
          </cell>
          <cell r="L117">
            <v>5.6756558169138271E-2</v>
          </cell>
        </row>
        <row r="118">
          <cell r="A118">
            <v>110</v>
          </cell>
          <cell r="B118">
            <v>110</v>
          </cell>
          <cell r="C118">
            <v>64.400000000000006</v>
          </cell>
          <cell r="D118" t="str">
            <v>Silver</v>
          </cell>
          <cell r="E118" t="str">
            <v>มุม/วิวlake</v>
          </cell>
          <cell r="F118">
            <v>46000</v>
          </cell>
          <cell r="G118">
            <v>1200</v>
          </cell>
          <cell r="H118">
            <v>47200</v>
          </cell>
          <cell r="I118">
            <v>3039680.0000000005</v>
          </cell>
          <cell r="J118">
            <v>3039680.0000000005</v>
          </cell>
          <cell r="K118">
            <v>1.3993361203096384</v>
          </cell>
          <cell r="L118">
            <v>5.6756558169138271E-2</v>
          </cell>
        </row>
        <row r="119">
          <cell r="A119">
            <v>111</v>
          </cell>
          <cell r="B119">
            <v>111</v>
          </cell>
          <cell r="C119">
            <v>56</v>
          </cell>
          <cell r="D119" t="str">
            <v>Silver</v>
          </cell>
          <cell r="E119" t="str">
            <v>ปกติ</v>
          </cell>
          <cell r="F119">
            <v>46000</v>
          </cell>
          <cell r="G119">
            <v>0</v>
          </cell>
          <cell r="H119">
            <v>46000</v>
          </cell>
          <cell r="I119">
            <v>2576000</v>
          </cell>
          <cell r="J119">
            <v>2576000</v>
          </cell>
          <cell r="K119">
            <v>1.3637597782678679</v>
          </cell>
          <cell r="L119">
            <v>4.2774772730072352E-2</v>
          </cell>
        </row>
        <row r="120">
          <cell r="A120">
            <v>112</v>
          </cell>
          <cell r="B120">
            <v>112</v>
          </cell>
          <cell r="C120">
            <v>56</v>
          </cell>
          <cell r="D120" t="str">
            <v>Silver</v>
          </cell>
          <cell r="E120" t="str">
            <v>ปกติ</v>
          </cell>
          <cell r="F120">
            <v>46000</v>
          </cell>
          <cell r="G120">
            <v>0</v>
          </cell>
          <cell r="H120">
            <v>46000</v>
          </cell>
          <cell r="I120">
            <v>2576000</v>
          </cell>
          <cell r="J120">
            <v>2576000</v>
          </cell>
          <cell r="K120">
            <v>1.3637597782678679</v>
          </cell>
          <cell r="L120">
            <v>4.2774772730072352E-2</v>
          </cell>
        </row>
        <row r="121">
          <cell r="A121">
            <v>113</v>
          </cell>
          <cell r="B121">
            <v>113</v>
          </cell>
          <cell r="C121">
            <v>64.3</v>
          </cell>
          <cell r="D121" t="str">
            <v>Silver</v>
          </cell>
          <cell r="E121" t="str">
            <v>ปกติ</v>
          </cell>
          <cell r="F121">
            <v>46000</v>
          </cell>
          <cell r="G121">
            <v>0</v>
          </cell>
          <cell r="H121">
            <v>46000</v>
          </cell>
          <cell r="I121">
            <v>2957800</v>
          </cell>
          <cell r="J121">
            <v>2957800</v>
          </cell>
          <cell r="K121">
            <v>1.3637597782678679</v>
          </cell>
          <cell r="L121">
            <v>4.2774772730072352E-2</v>
          </cell>
        </row>
        <row r="122">
          <cell r="A122">
            <v>114</v>
          </cell>
          <cell r="B122">
            <v>114</v>
          </cell>
          <cell r="C122">
            <v>68.5</v>
          </cell>
          <cell r="D122" t="str">
            <v>Silver</v>
          </cell>
          <cell r="E122" t="str">
            <v>ปกติ</v>
          </cell>
          <cell r="F122">
            <v>46000</v>
          </cell>
          <cell r="G122">
            <v>0</v>
          </cell>
          <cell r="H122">
            <v>46000</v>
          </cell>
          <cell r="I122">
            <v>3151000</v>
          </cell>
          <cell r="J122">
            <v>3151000</v>
          </cell>
          <cell r="K122">
            <v>1.3637597782678679</v>
          </cell>
          <cell r="L122">
            <v>4.2774772730072352E-2</v>
          </cell>
        </row>
        <row r="123">
          <cell r="A123">
            <v>115</v>
          </cell>
          <cell r="B123">
            <v>115</v>
          </cell>
          <cell r="C123">
            <v>56</v>
          </cell>
          <cell r="D123" t="str">
            <v>Silver</v>
          </cell>
          <cell r="E123" t="str">
            <v>ปกติ</v>
          </cell>
          <cell r="F123">
            <v>46000</v>
          </cell>
          <cell r="G123">
            <v>0</v>
          </cell>
          <cell r="H123">
            <v>46000</v>
          </cell>
          <cell r="I123">
            <v>2576000</v>
          </cell>
          <cell r="J123">
            <v>2576000</v>
          </cell>
          <cell r="K123">
            <v>1.3637597782678679</v>
          </cell>
          <cell r="L123">
            <v>4.2774772730072352E-2</v>
          </cell>
        </row>
        <row r="124">
          <cell r="A124">
            <v>116</v>
          </cell>
          <cell r="B124">
            <v>116</v>
          </cell>
          <cell r="C124">
            <v>56</v>
          </cell>
          <cell r="D124" t="str">
            <v>Silver</v>
          </cell>
          <cell r="E124" t="str">
            <v>ปกติ</v>
          </cell>
          <cell r="F124">
            <v>46000</v>
          </cell>
          <cell r="G124">
            <v>0</v>
          </cell>
          <cell r="H124">
            <v>46000</v>
          </cell>
          <cell r="I124">
            <v>2576000</v>
          </cell>
          <cell r="J124">
            <v>2576000</v>
          </cell>
          <cell r="K124">
            <v>1.3637597782678679</v>
          </cell>
          <cell r="L124">
            <v>4.2774772730072352E-2</v>
          </cell>
        </row>
        <row r="125">
          <cell r="A125">
            <v>117</v>
          </cell>
          <cell r="B125">
            <v>117</v>
          </cell>
          <cell r="C125">
            <v>60.2</v>
          </cell>
          <cell r="D125" t="str">
            <v>Silver</v>
          </cell>
          <cell r="E125" t="str">
            <v>มุม/วิวlake</v>
          </cell>
          <cell r="F125">
            <v>46000</v>
          </cell>
          <cell r="G125">
            <v>1200</v>
          </cell>
          <cell r="H125">
            <v>47200</v>
          </cell>
          <cell r="I125">
            <v>2841440</v>
          </cell>
          <cell r="J125">
            <v>2841440</v>
          </cell>
          <cell r="K125">
            <v>1.3993361203096384</v>
          </cell>
          <cell r="L125">
            <v>5.6756558169138271E-2</v>
          </cell>
        </row>
        <row r="126">
          <cell r="A126">
            <v>118</v>
          </cell>
          <cell r="B126">
            <v>118</v>
          </cell>
          <cell r="C126">
            <v>57</v>
          </cell>
          <cell r="D126" t="str">
            <v>Silver</v>
          </cell>
          <cell r="E126" t="str">
            <v>มุม superrior</v>
          </cell>
          <cell r="F126">
            <v>46000</v>
          </cell>
          <cell r="G126">
            <v>2000</v>
          </cell>
          <cell r="H126">
            <v>48000</v>
          </cell>
          <cell r="I126">
            <v>2736000</v>
          </cell>
          <cell r="J126">
            <v>2736000</v>
          </cell>
          <cell r="K126">
            <v>1.4230536816708188</v>
          </cell>
          <cell r="L126">
            <v>6.5689365532986099E-2</v>
          </cell>
        </row>
        <row r="127">
          <cell r="A127">
            <v>119</v>
          </cell>
          <cell r="B127">
            <v>119</v>
          </cell>
          <cell r="C127">
            <v>52.5</v>
          </cell>
          <cell r="D127" t="str">
            <v>Silver</v>
          </cell>
          <cell r="E127" t="str">
            <v>วิวสวน</v>
          </cell>
          <cell r="F127">
            <v>46000</v>
          </cell>
          <cell r="G127">
            <v>800</v>
          </cell>
          <cell r="H127">
            <v>46800</v>
          </cell>
          <cell r="I127">
            <v>2457000</v>
          </cell>
          <cell r="J127">
            <v>2457000</v>
          </cell>
          <cell r="K127">
            <v>1.3874773396290483</v>
          </cell>
          <cell r="L127">
            <v>5.2175631315883098E-2</v>
          </cell>
        </row>
        <row r="128">
          <cell r="A128">
            <v>120</v>
          </cell>
          <cell r="B128">
            <v>120</v>
          </cell>
          <cell r="C128">
            <v>66.8</v>
          </cell>
          <cell r="D128" t="str">
            <v>Silver</v>
          </cell>
          <cell r="E128" t="str">
            <v>วิวสวน</v>
          </cell>
          <cell r="F128">
            <v>46000</v>
          </cell>
          <cell r="G128">
            <v>800</v>
          </cell>
          <cell r="H128">
            <v>46800</v>
          </cell>
          <cell r="I128">
            <v>3126240</v>
          </cell>
          <cell r="J128">
            <v>3126240</v>
          </cell>
          <cell r="K128">
            <v>1.3874773396290483</v>
          </cell>
          <cell r="L128">
            <v>5.2175631315883098E-2</v>
          </cell>
        </row>
        <row r="129">
          <cell r="A129">
            <v>121</v>
          </cell>
          <cell r="B129">
            <v>121</v>
          </cell>
          <cell r="C129">
            <v>86.6</v>
          </cell>
          <cell r="D129" t="str">
            <v>Silver</v>
          </cell>
          <cell r="E129" t="str">
            <v>วิวสวน</v>
          </cell>
          <cell r="F129">
            <v>46000</v>
          </cell>
          <cell r="G129">
            <v>800</v>
          </cell>
          <cell r="H129">
            <v>46800</v>
          </cell>
          <cell r="I129">
            <v>4052879.9999999995</v>
          </cell>
          <cell r="J129">
            <v>4052879.9999999995</v>
          </cell>
          <cell r="K129">
            <v>1.3874773396290483</v>
          </cell>
          <cell r="L129">
            <v>5.2175631315883098E-2</v>
          </cell>
        </row>
        <row r="130">
          <cell r="A130">
            <v>122</v>
          </cell>
          <cell r="B130">
            <v>122</v>
          </cell>
          <cell r="C130">
            <v>86.4</v>
          </cell>
          <cell r="D130" t="str">
            <v>Silver</v>
          </cell>
          <cell r="E130" t="str">
            <v>ปกติ</v>
          </cell>
          <cell r="F130">
            <v>46000</v>
          </cell>
          <cell r="G130">
            <v>0</v>
          </cell>
          <cell r="H130">
            <v>46000</v>
          </cell>
          <cell r="I130">
            <v>3974400.0000000005</v>
          </cell>
          <cell r="J130">
            <v>3974400.0000000005</v>
          </cell>
          <cell r="K130">
            <v>1.3637597782678679</v>
          </cell>
          <cell r="L130">
            <v>4.2774772730072352E-2</v>
          </cell>
        </row>
        <row r="131">
          <cell r="A131">
            <v>123</v>
          </cell>
          <cell r="B131">
            <v>123</v>
          </cell>
          <cell r="C131">
            <v>79.599999999999994</v>
          </cell>
          <cell r="D131" t="str">
            <v>Silver</v>
          </cell>
          <cell r="E131" t="str">
            <v>ปกติ</v>
          </cell>
          <cell r="F131">
            <v>46000</v>
          </cell>
          <cell r="G131">
            <v>0</v>
          </cell>
          <cell r="H131">
            <v>46000</v>
          </cell>
          <cell r="I131">
            <v>3661599.9999999995</v>
          </cell>
          <cell r="J131">
            <v>3661599.9999999995</v>
          </cell>
          <cell r="K131">
            <v>1.3637597782678679</v>
          </cell>
          <cell r="L131">
            <v>4.2774772730072352E-2</v>
          </cell>
        </row>
        <row r="132">
          <cell r="A132">
            <v>124</v>
          </cell>
          <cell r="B132">
            <v>124</v>
          </cell>
          <cell r="C132">
            <v>85.1</v>
          </cell>
          <cell r="D132" t="str">
            <v>Silver</v>
          </cell>
          <cell r="E132" t="str">
            <v>ปกติ</v>
          </cell>
          <cell r="F132">
            <v>46000</v>
          </cell>
          <cell r="G132">
            <v>0</v>
          </cell>
          <cell r="H132">
            <v>46000</v>
          </cell>
          <cell r="I132">
            <v>3914599.9999999995</v>
          </cell>
          <cell r="J132">
            <v>3914599.9999999995</v>
          </cell>
          <cell r="K132">
            <v>1.3637597782678679</v>
          </cell>
          <cell r="L132">
            <v>4.2774772730072352E-2</v>
          </cell>
        </row>
        <row r="133">
          <cell r="A133">
            <v>125</v>
          </cell>
          <cell r="B133">
            <v>125</v>
          </cell>
          <cell r="C133">
            <v>76.2</v>
          </cell>
          <cell r="D133" t="str">
            <v>Silver</v>
          </cell>
          <cell r="E133" t="str">
            <v>มุม/วิวlake</v>
          </cell>
          <cell r="F133">
            <v>46000</v>
          </cell>
          <cell r="G133">
            <v>1200</v>
          </cell>
          <cell r="H133">
            <v>47200</v>
          </cell>
          <cell r="I133">
            <v>3596640</v>
          </cell>
          <cell r="J133">
            <v>3596640</v>
          </cell>
          <cell r="K133">
            <v>1.3993361203096384</v>
          </cell>
          <cell r="L133">
            <v>5.6756558169138271E-2</v>
          </cell>
        </row>
        <row r="134">
          <cell r="A134">
            <v>126</v>
          </cell>
          <cell r="B134">
            <v>126</v>
          </cell>
          <cell r="C134">
            <v>58</v>
          </cell>
          <cell r="D134" t="str">
            <v>Silver</v>
          </cell>
          <cell r="E134" t="str">
            <v>ปกติ</v>
          </cell>
          <cell r="F134">
            <v>46000</v>
          </cell>
          <cell r="G134">
            <v>0</v>
          </cell>
          <cell r="H134">
            <v>46000</v>
          </cell>
          <cell r="I134">
            <v>2668000</v>
          </cell>
          <cell r="J134">
            <v>2668000</v>
          </cell>
          <cell r="K134">
            <v>1.3637597782678679</v>
          </cell>
          <cell r="L134">
            <v>4.2774772730072352E-2</v>
          </cell>
        </row>
        <row r="135">
          <cell r="A135">
            <v>127</v>
          </cell>
          <cell r="B135">
            <v>127</v>
          </cell>
          <cell r="C135">
            <v>62.8</v>
          </cell>
          <cell r="D135" t="str">
            <v>Silver</v>
          </cell>
          <cell r="E135" t="str">
            <v>ปกติ</v>
          </cell>
          <cell r="F135">
            <v>46000</v>
          </cell>
          <cell r="G135">
            <v>0</v>
          </cell>
          <cell r="H135">
            <v>46000</v>
          </cell>
          <cell r="I135">
            <v>2888800</v>
          </cell>
          <cell r="J135">
            <v>2888800</v>
          </cell>
          <cell r="K135">
            <v>1.3637597782678679</v>
          </cell>
          <cell r="L135">
            <v>4.2774772730072352E-2</v>
          </cell>
        </row>
        <row r="136">
          <cell r="A136">
            <v>128</v>
          </cell>
          <cell r="B136">
            <v>128</v>
          </cell>
          <cell r="C136">
            <v>56.6</v>
          </cell>
          <cell r="D136" t="str">
            <v>Silver</v>
          </cell>
          <cell r="E136" t="str">
            <v>ปกติ</v>
          </cell>
          <cell r="F136">
            <v>46000</v>
          </cell>
          <cell r="G136">
            <v>0</v>
          </cell>
          <cell r="H136">
            <v>46000</v>
          </cell>
          <cell r="I136">
            <v>2603600</v>
          </cell>
          <cell r="J136">
            <v>2603600</v>
          </cell>
          <cell r="K136">
            <v>1.3637597782678679</v>
          </cell>
          <cell r="L136">
            <v>4.2774772730072352E-2</v>
          </cell>
        </row>
        <row r="137">
          <cell r="A137">
            <v>129</v>
          </cell>
          <cell r="B137">
            <v>129</v>
          </cell>
          <cell r="C137">
            <v>59</v>
          </cell>
          <cell r="D137" t="str">
            <v>Silver</v>
          </cell>
          <cell r="E137" t="str">
            <v>ปกติ</v>
          </cell>
          <cell r="F137">
            <v>46000</v>
          </cell>
          <cell r="G137">
            <v>0</v>
          </cell>
          <cell r="H137">
            <v>46000</v>
          </cell>
          <cell r="I137">
            <v>2714000</v>
          </cell>
          <cell r="J137">
            <v>2714000</v>
          </cell>
          <cell r="K137">
            <v>1.3637597782678679</v>
          </cell>
          <cell r="L137">
            <v>4.2774772730072352E-2</v>
          </cell>
        </row>
        <row r="138">
          <cell r="A138">
            <v>130</v>
          </cell>
          <cell r="B138">
            <v>130</v>
          </cell>
          <cell r="C138">
            <v>61.1</v>
          </cell>
          <cell r="D138" t="str">
            <v>Silver</v>
          </cell>
          <cell r="E138" t="str">
            <v>ปกติ</v>
          </cell>
          <cell r="F138">
            <v>46000</v>
          </cell>
          <cell r="G138">
            <v>0</v>
          </cell>
          <cell r="H138">
            <v>46000</v>
          </cell>
          <cell r="I138">
            <v>2810600</v>
          </cell>
          <cell r="J138">
            <v>2810600</v>
          </cell>
          <cell r="K138">
            <v>1.3637597782678679</v>
          </cell>
          <cell r="L138">
            <v>4.2774772730072352E-2</v>
          </cell>
        </row>
        <row r="139">
          <cell r="A139">
            <v>131</v>
          </cell>
          <cell r="B139">
            <v>131</v>
          </cell>
          <cell r="C139">
            <v>73.5</v>
          </cell>
          <cell r="D139" t="str">
            <v>Silver</v>
          </cell>
          <cell r="E139" t="str">
            <v>มุม/วิวlake</v>
          </cell>
          <cell r="F139">
            <v>46000</v>
          </cell>
          <cell r="G139">
            <v>1200</v>
          </cell>
          <cell r="H139">
            <v>47200</v>
          </cell>
          <cell r="I139">
            <v>3469200</v>
          </cell>
          <cell r="J139">
            <v>3469200</v>
          </cell>
          <cell r="K139">
            <v>1.3993361203096384</v>
          </cell>
          <cell r="L139">
            <v>5.6756558169138271E-2</v>
          </cell>
        </row>
        <row r="140">
          <cell r="A140">
            <v>132</v>
          </cell>
          <cell r="B140">
            <v>132</v>
          </cell>
          <cell r="C140">
            <v>78.400000000000006</v>
          </cell>
          <cell r="D140" t="str">
            <v>Silver</v>
          </cell>
          <cell r="E140" t="str">
            <v>มุม/วิวlake</v>
          </cell>
          <cell r="F140">
            <v>46000</v>
          </cell>
          <cell r="G140">
            <v>1200</v>
          </cell>
          <cell r="H140">
            <v>47200</v>
          </cell>
          <cell r="I140">
            <v>3700480.0000000005</v>
          </cell>
          <cell r="J140">
            <v>3700480.0000000005</v>
          </cell>
          <cell r="K140">
            <v>1.3993361203096384</v>
          </cell>
          <cell r="L140">
            <v>5.6756558169138271E-2</v>
          </cell>
        </row>
        <row r="141">
          <cell r="A141">
            <v>133</v>
          </cell>
          <cell r="B141">
            <v>133</v>
          </cell>
          <cell r="C141">
            <v>68.7</v>
          </cell>
          <cell r="D141" t="str">
            <v>Silver</v>
          </cell>
          <cell r="E141" t="str">
            <v>ปกติ</v>
          </cell>
          <cell r="F141">
            <v>46000</v>
          </cell>
          <cell r="G141">
            <v>0</v>
          </cell>
          <cell r="H141">
            <v>46000</v>
          </cell>
          <cell r="I141">
            <v>3160200</v>
          </cell>
          <cell r="J141">
            <v>3160200</v>
          </cell>
          <cell r="K141">
            <v>1.3637597782678679</v>
          </cell>
          <cell r="L141">
            <v>4.2774772730072352E-2</v>
          </cell>
        </row>
        <row r="142">
          <cell r="A142">
            <v>134</v>
          </cell>
          <cell r="B142">
            <v>134</v>
          </cell>
          <cell r="C142">
            <v>61.7</v>
          </cell>
          <cell r="D142" t="str">
            <v>Silver</v>
          </cell>
          <cell r="E142" t="str">
            <v>ปกติ</v>
          </cell>
          <cell r="F142">
            <v>46000</v>
          </cell>
          <cell r="G142">
            <v>0</v>
          </cell>
          <cell r="H142">
            <v>46000</v>
          </cell>
          <cell r="I142">
            <v>2838200</v>
          </cell>
          <cell r="J142">
            <v>2838200</v>
          </cell>
          <cell r="K142">
            <v>1.3637597782678679</v>
          </cell>
          <cell r="L142">
            <v>4.2774772730072352E-2</v>
          </cell>
        </row>
        <row r="143">
          <cell r="A143">
            <v>135</v>
          </cell>
          <cell r="B143">
            <v>135</v>
          </cell>
          <cell r="C143">
            <v>76</v>
          </cell>
          <cell r="D143" t="str">
            <v>Silver</v>
          </cell>
          <cell r="E143" t="str">
            <v>ปกติ</v>
          </cell>
          <cell r="F143">
            <v>46000</v>
          </cell>
          <cell r="G143">
            <v>0</v>
          </cell>
          <cell r="H143">
            <v>46000</v>
          </cell>
          <cell r="I143">
            <v>3496000</v>
          </cell>
          <cell r="J143">
            <v>3496000</v>
          </cell>
          <cell r="K143">
            <v>1.3637597782678679</v>
          </cell>
          <cell r="L143">
            <v>4.2774772730072352E-2</v>
          </cell>
        </row>
        <row r="144">
          <cell r="A144">
            <v>136</v>
          </cell>
          <cell r="B144">
            <v>136</v>
          </cell>
          <cell r="C144">
            <v>59.5</v>
          </cell>
          <cell r="D144" t="str">
            <v>Gold</v>
          </cell>
          <cell r="E144" t="str">
            <v>ปกติ</v>
          </cell>
          <cell r="F144">
            <v>49000</v>
          </cell>
          <cell r="G144">
            <v>0</v>
          </cell>
          <cell r="H144">
            <v>49000</v>
          </cell>
          <cell r="I144">
            <v>2915500</v>
          </cell>
          <cell r="J144">
            <v>2915500</v>
          </cell>
          <cell r="K144">
            <v>1.452700633372294</v>
          </cell>
          <cell r="L144">
            <v>7.6445194807822969E-2</v>
          </cell>
        </row>
        <row r="145">
          <cell r="A145">
            <v>137</v>
          </cell>
          <cell r="B145">
            <v>137</v>
          </cell>
          <cell r="C145">
            <v>56</v>
          </cell>
          <cell r="D145" t="str">
            <v>Gold</v>
          </cell>
          <cell r="E145" t="str">
            <v>ปกติ</v>
          </cell>
          <cell r="F145">
            <v>49000</v>
          </cell>
          <cell r="G145">
            <v>0</v>
          </cell>
          <cell r="H145">
            <v>49000</v>
          </cell>
          <cell r="I145">
            <v>2744000</v>
          </cell>
          <cell r="J145">
            <v>2744000</v>
          </cell>
          <cell r="K145">
            <v>1.452700633372294</v>
          </cell>
          <cell r="L145">
            <v>7.6445194807822969E-2</v>
          </cell>
        </row>
        <row r="146">
          <cell r="A146">
            <v>138</v>
          </cell>
          <cell r="B146">
            <v>138</v>
          </cell>
          <cell r="C146">
            <v>56</v>
          </cell>
          <cell r="D146" t="str">
            <v>Gold</v>
          </cell>
          <cell r="E146" t="str">
            <v>ปกติ</v>
          </cell>
          <cell r="F146">
            <v>49000</v>
          </cell>
          <cell r="G146">
            <v>0</v>
          </cell>
          <cell r="H146">
            <v>49000</v>
          </cell>
          <cell r="I146">
            <v>2744000</v>
          </cell>
          <cell r="J146">
            <v>2744000</v>
          </cell>
          <cell r="K146">
            <v>1.452700633372294</v>
          </cell>
          <cell r="L146">
            <v>7.6445194807822969E-2</v>
          </cell>
        </row>
        <row r="147">
          <cell r="A147">
            <v>139</v>
          </cell>
          <cell r="B147">
            <v>139</v>
          </cell>
          <cell r="C147">
            <v>67.900000000000006</v>
          </cell>
          <cell r="D147" t="str">
            <v>Gold</v>
          </cell>
          <cell r="E147" t="str">
            <v>มุม/วิวlake</v>
          </cell>
          <cell r="F147">
            <v>49000</v>
          </cell>
          <cell r="G147">
            <v>1200</v>
          </cell>
          <cell r="H147">
            <v>50200</v>
          </cell>
          <cell r="I147">
            <v>3408580.0000000005</v>
          </cell>
          <cell r="J147">
            <v>3408580.0000000005</v>
          </cell>
          <cell r="K147">
            <v>1.4882769754140646</v>
          </cell>
          <cell r="L147">
            <v>8.8786544732735617E-2</v>
          </cell>
        </row>
        <row r="148">
          <cell r="A148">
            <v>140</v>
          </cell>
          <cell r="B148">
            <v>140</v>
          </cell>
          <cell r="C148">
            <v>78.400000000000006</v>
          </cell>
          <cell r="D148" t="str">
            <v>Gold</v>
          </cell>
          <cell r="E148" t="str">
            <v>มุม/วิวlake</v>
          </cell>
          <cell r="F148">
            <v>49000</v>
          </cell>
          <cell r="G148">
            <v>1200</v>
          </cell>
          <cell r="H148">
            <v>50200</v>
          </cell>
          <cell r="I148">
            <v>3935680.0000000005</v>
          </cell>
          <cell r="J148">
            <v>3935680.0000000005</v>
          </cell>
          <cell r="K148">
            <v>1.4882769754140646</v>
          </cell>
          <cell r="L148">
            <v>8.8786544732735617E-2</v>
          </cell>
        </row>
        <row r="149">
          <cell r="A149">
            <v>141</v>
          </cell>
          <cell r="B149">
            <v>141</v>
          </cell>
          <cell r="C149">
            <v>63.3</v>
          </cell>
          <cell r="D149" t="str">
            <v>Gold</v>
          </cell>
          <cell r="E149" t="str">
            <v>ปกติ</v>
          </cell>
          <cell r="F149">
            <v>49000</v>
          </cell>
          <cell r="G149">
            <v>0</v>
          </cell>
          <cell r="H149">
            <v>49000</v>
          </cell>
          <cell r="I149">
            <v>3101700</v>
          </cell>
          <cell r="J149">
            <v>3101700</v>
          </cell>
          <cell r="K149">
            <v>1.452700633372294</v>
          </cell>
          <cell r="L149">
            <v>7.6445194807822969E-2</v>
          </cell>
        </row>
        <row r="150">
          <cell r="A150">
            <v>142</v>
          </cell>
          <cell r="B150">
            <v>142</v>
          </cell>
          <cell r="C150">
            <v>65</v>
          </cell>
          <cell r="D150" t="str">
            <v>Gold</v>
          </cell>
          <cell r="E150" t="str">
            <v>ปกติ</v>
          </cell>
          <cell r="F150">
            <v>49000</v>
          </cell>
          <cell r="G150">
            <v>0</v>
          </cell>
          <cell r="H150">
            <v>49000</v>
          </cell>
          <cell r="I150">
            <v>3185000</v>
          </cell>
          <cell r="J150">
            <v>3185000</v>
          </cell>
          <cell r="K150">
            <v>1.452700633372294</v>
          </cell>
          <cell r="L150">
            <v>7.6445194807822969E-2</v>
          </cell>
        </row>
        <row r="151">
          <cell r="A151">
            <v>143</v>
          </cell>
          <cell r="B151">
            <v>143</v>
          </cell>
          <cell r="C151">
            <v>56</v>
          </cell>
          <cell r="D151" t="str">
            <v>Gold</v>
          </cell>
          <cell r="E151" t="str">
            <v>ปกติ</v>
          </cell>
          <cell r="F151">
            <v>49000</v>
          </cell>
          <cell r="G151">
            <v>0</v>
          </cell>
          <cell r="H151">
            <v>49000</v>
          </cell>
          <cell r="I151">
            <v>2744000</v>
          </cell>
          <cell r="J151">
            <v>2744000</v>
          </cell>
          <cell r="K151">
            <v>1.452700633372294</v>
          </cell>
          <cell r="L151">
            <v>7.6445194807822969E-2</v>
          </cell>
        </row>
        <row r="152">
          <cell r="A152">
            <v>144</v>
          </cell>
          <cell r="B152">
            <v>144</v>
          </cell>
          <cell r="C152">
            <v>57.7</v>
          </cell>
          <cell r="D152" t="str">
            <v>Gold</v>
          </cell>
          <cell r="E152" t="str">
            <v>ปกติ</v>
          </cell>
          <cell r="F152">
            <v>49000</v>
          </cell>
          <cell r="G152">
            <v>0</v>
          </cell>
          <cell r="H152">
            <v>49000</v>
          </cell>
          <cell r="I152">
            <v>2827300</v>
          </cell>
          <cell r="J152">
            <v>2827300</v>
          </cell>
          <cell r="K152">
            <v>1.452700633372294</v>
          </cell>
          <cell r="L152">
            <v>7.6445194807822969E-2</v>
          </cell>
        </row>
        <row r="153">
          <cell r="A153">
            <v>145</v>
          </cell>
          <cell r="B153">
            <v>145</v>
          </cell>
          <cell r="C153">
            <v>55.9</v>
          </cell>
          <cell r="D153" t="str">
            <v>Gold</v>
          </cell>
          <cell r="E153" t="str">
            <v>ปกติ</v>
          </cell>
          <cell r="F153">
            <v>49000</v>
          </cell>
          <cell r="G153">
            <v>0</v>
          </cell>
          <cell r="H153">
            <v>49000</v>
          </cell>
          <cell r="I153">
            <v>2739100</v>
          </cell>
          <cell r="J153">
            <v>2739100</v>
          </cell>
          <cell r="K153">
            <v>1.452700633372294</v>
          </cell>
          <cell r="L153">
            <v>7.6445194807822969E-2</v>
          </cell>
        </row>
        <row r="154">
          <cell r="A154">
            <v>146</v>
          </cell>
          <cell r="B154">
            <v>146</v>
          </cell>
          <cell r="C154">
            <v>72.3</v>
          </cell>
          <cell r="D154" t="str">
            <v>Gold</v>
          </cell>
          <cell r="E154" t="str">
            <v>มุม/วิวlake</v>
          </cell>
          <cell r="F154">
            <v>49000</v>
          </cell>
          <cell r="G154">
            <v>1200</v>
          </cell>
          <cell r="H154">
            <v>50200</v>
          </cell>
          <cell r="I154">
            <v>3629460</v>
          </cell>
          <cell r="J154">
            <v>3629460</v>
          </cell>
          <cell r="K154">
            <v>1.4882769754140646</v>
          </cell>
          <cell r="L154">
            <v>8.8786544732735617E-2</v>
          </cell>
        </row>
        <row r="155">
          <cell r="A155">
            <v>147</v>
          </cell>
          <cell r="B155">
            <v>147</v>
          </cell>
          <cell r="C155">
            <v>90.5</v>
          </cell>
          <cell r="D155" t="str">
            <v>Gold</v>
          </cell>
          <cell r="E155" t="str">
            <v>มุม/วิวlake</v>
          </cell>
          <cell r="F155">
            <v>49000</v>
          </cell>
          <cell r="G155">
            <v>1200</v>
          </cell>
          <cell r="H155">
            <v>50200</v>
          </cell>
          <cell r="I155">
            <v>4543100</v>
          </cell>
          <cell r="J155">
            <v>4543100</v>
          </cell>
          <cell r="K155">
            <v>1.4882769754140646</v>
          </cell>
          <cell r="L155">
            <v>8.8786544732735617E-2</v>
          </cell>
        </row>
        <row r="156">
          <cell r="A156">
            <v>148</v>
          </cell>
          <cell r="B156">
            <v>148</v>
          </cell>
          <cell r="C156">
            <v>81.5</v>
          </cell>
          <cell r="D156" t="str">
            <v>Gold</v>
          </cell>
          <cell r="E156" t="str">
            <v>ปกติ</v>
          </cell>
          <cell r="F156">
            <v>49000</v>
          </cell>
          <cell r="G156">
            <v>0</v>
          </cell>
          <cell r="H156">
            <v>49000</v>
          </cell>
          <cell r="I156">
            <v>3993500</v>
          </cell>
          <cell r="J156">
            <v>3993500</v>
          </cell>
          <cell r="K156">
            <v>1.452700633372294</v>
          </cell>
          <cell r="L156">
            <v>7.6445194807822969E-2</v>
          </cell>
        </row>
        <row r="157">
          <cell r="A157">
            <v>149</v>
          </cell>
          <cell r="B157">
            <v>149</v>
          </cell>
          <cell r="C157">
            <v>76.599999999999994</v>
          </cell>
          <cell r="D157" t="str">
            <v>Gold</v>
          </cell>
          <cell r="E157" t="str">
            <v>ปกติ</v>
          </cell>
          <cell r="F157">
            <v>49000</v>
          </cell>
          <cell r="G157">
            <v>0</v>
          </cell>
          <cell r="H157">
            <v>49000</v>
          </cell>
          <cell r="I157">
            <v>3753399.9999999995</v>
          </cell>
          <cell r="J157">
            <v>3753399.9999999995</v>
          </cell>
          <cell r="K157">
            <v>1.452700633372294</v>
          </cell>
          <cell r="L157">
            <v>7.6445194807822969E-2</v>
          </cell>
        </row>
        <row r="158">
          <cell r="A158">
            <v>150</v>
          </cell>
          <cell r="B158">
            <v>150</v>
          </cell>
          <cell r="C158">
            <v>70.5</v>
          </cell>
          <cell r="D158" t="str">
            <v>Gold</v>
          </cell>
          <cell r="E158" t="str">
            <v>ปกติ</v>
          </cell>
          <cell r="F158">
            <v>49000</v>
          </cell>
          <cell r="G158">
            <v>0</v>
          </cell>
          <cell r="H158">
            <v>49000</v>
          </cell>
          <cell r="I158">
            <v>3454500</v>
          </cell>
          <cell r="J158">
            <v>3454500</v>
          </cell>
          <cell r="K158">
            <v>1.452700633372294</v>
          </cell>
          <cell r="L158">
            <v>7.6445194807822969E-2</v>
          </cell>
        </row>
        <row r="159">
          <cell r="A159">
            <v>151</v>
          </cell>
          <cell r="B159">
            <v>151</v>
          </cell>
          <cell r="C159">
            <v>67.8</v>
          </cell>
          <cell r="D159" t="str">
            <v>Gold</v>
          </cell>
          <cell r="E159" t="str">
            <v>ปกติ</v>
          </cell>
          <cell r="F159">
            <v>49000</v>
          </cell>
          <cell r="G159">
            <v>0</v>
          </cell>
          <cell r="H159">
            <v>49000</v>
          </cell>
          <cell r="I159">
            <v>3322200</v>
          </cell>
          <cell r="J159">
            <v>3322200</v>
          </cell>
          <cell r="K159">
            <v>1.452700633372294</v>
          </cell>
          <cell r="L159">
            <v>7.6445194807822969E-2</v>
          </cell>
        </row>
        <row r="160">
          <cell r="A160">
            <v>152</v>
          </cell>
          <cell r="B160">
            <v>152</v>
          </cell>
          <cell r="C160">
            <v>67.7</v>
          </cell>
          <cell r="D160" t="str">
            <v>Gold</v>
          </cell>
          <cell r="E160" t="str">
            <v>ปกติ</v>
          </cell>
          <cell r="F160">
            <v>49000</v>
          </cell>
          <cell r="G160">
            <v>0</v>
          </cell>
          <cell r="H160">
            <v>49000</v>
          </cell>
          <cell r="I160">
            <v>3317300</v>
          </cell>
          <cell r="J160">
            <v>3317300</v>
          </cell>
          <cell r="K160">
            <v>1.452700633372294</v>
          </cell>
          <cell r="L160">
            <v>7.6445194807822969E-2</v>
          </cell>
        </row>
        <row r="161">
          <cell r="A161">
            <v>153</v>
          </cell>
          <cell r="B161">
            <v>153</v>
          </cell>
          <cell r="C161">
            <v>70.2</v>
          </cell>
          <cell r="D161" t="str">
            <v>Gold</v>
          </cell>
          <cell r="E161" t="str">
            <v>มุม/วิวlake</v>
          </cell>
          <cell r="F161">
            <v>49000</v>
          </cell>
          <cell r="G161">
            <v>1200</v>
          </cell>
          <cell r="H161">
            <v>50200</v>
          </cell>
          <cell r="I161">
            <v>3524040</v>
          </cell>
          <cell r="J161">
            <v>3524040</v>
          </cell>
          <cell r="K161">
            <v>1.4882769754140646</v>
          </cell>
          <cell r="L161">
            <v>8.8786544732735617E-2</v>
          </cell>
        </row>
        <row r="162">
          <cell r="A162">
            <v>154</v>
          </cell>
          <cell r="B162">
            <v>154</v>
          </cell>
          <cell r="C162">
            <v>76</v>
          </cell>
          <cell r="D162" t="str">
            <v>Gold</v>
          </cell>
          <cell r="E162" t="str">
            <v>มุม/วิวlake</v>
          </cell>
          <cell r="F162">
            <v>49000</v>
          </cell>
          <cell r="G162">
            <v>1200</v>
          </cell>
          <cell r="H162">
            <v>50200</v>
          </cell>
          <cell r="I162">
            <v>3815200</v>
          </cell>
          <cell r="J162">
            <v>3815200</v>
          </cell>
          <cell r="K162">
            <v>1.4882769754140646</v>
          </cell>
          <cell r="L162">
            <v>8.8786544732735617E-2</v>
          </cell>
        </row>
        <row r="163">
          <cell r="A163">
            <v>155</v>
          </cell>
          <cell r="B163">
            <v>155</v>
          </cell>
          <cell r="C163">
            <v>63.6</v>
          </cell>
          <cell r="D163" t="str">
            <v>Gold</v>
          </cell>
          <cell r="E163" t="str">
            <v>ปกติ</v>
          </cell>
          <cell r="F163">
            <v>49000</v>
          </cell>
          <cell r="G163">
            <v>0</v>
          </cell>
          <cell r="H163">
            <v>49000</v>
          </cell>
          <cell r="I163">
            <v>3116400</v>
          </cell>
          <cell r="J163">
            <v>3116400</v>
          </cell>
          <cell r="K163">
            <v>1.452700633372294</v>
          </cell>
          <cell r="L163">
            <v>7.6445194807822969E-2</v>
          </cell>
        </row>
        <row r="164">
          <cell r="A164">
            <v>156</v>
          </cell>
          <cell r="B164">
            <v>156</v>
          </cell>
          <cell r="C164">
            <v>60.6</v>
          </cell>
          <cell r="D164" t="str">
            <v>Gold</v>
          </cell>
          <cell r="E164" t="str">
            <v>ปกติ</v>
          </cell>
          <cell r="F164">
            <v>49000</v>
          </cell>
          <cell r="G164">
            <v>0</v>
          </cell>
          <cell r="H164">
            <v>49000</v>
          </cell>
          <cell r="I164">
            <v>2969400</v>
          </cell>
          <cell r="J164">
            <v>2969400</v>
          </cell>
          <cell r="K164">
            <v>1.452700633372294</v>
          </cell>
          <cell r="L164">
            <v>7.6445194807822969E-2</v>
          </cell>
        </row>
        <row r="165">
          <cell r="A165">
            <v>157</v>
          </cell>
          <cell r="B165">
            <v>157</v>
          </cell>
          <cell r="C165">
            <v>57.4</v>
          </cell>
          <cell r="D165" t="str">
            <v>Gold</v>
          </cell>
          <cell r="E165" t="str">
            <v>ปกติ</v>
          </cell>
          <cell r="F165">
            <v>49000</v>
          </cell>
          <cell r="G165">
            <v>0</v>
          </cell>
          <cell r="H165">
            <v>49000</v>
          </cell>
          <cell r="I165">
            <v>2812600</v>
          </cell>
          <cell r="J165">
            <v>2812600</v>
          </cell>
          <cell r="K165">
            <v>1.452700633372294</v>
          </cell>
          <cell r="L165">
            <v>7.6445194807822969E-2</v>
          </cell>
        </row>
        <row r="166">
          <cell r="A166">
            <v>158</v>
          </cell>
          <cell r="B166">
            <v>158</v>
          </cell>
          <cell r="C166">
            <v>87.2</v>
          </cell>
          <cell r="D166" t="str">
            <v>Gold</v>
          </cell>
          <cell r="E166" t="str">
            <v>ปกติ</v>
          </cell>
          <cell r="F166">
            <v>49000</v>
          </cell>
          <cell r="G166">
            <v>0</v>
          </cell>
          <cell r="H166">
            <v>49000</v>
          </cell>
          <cell r="I166">
            <v>4272800</v>
          </cell>
          <cell r="J166">
            <v>4272800</v>
          </cell>
          <cell r="K166">
            <v>1.452700633372294</v>
          </cell>
          <cell r="L166">
            <v>7.6445194807822969E-2</v>
          </cell>
        </row>
        <row r="167">
          <cell r="A167">
            <v>159</v>
          </cell>
          <cell r="B167">
            <v>159</v>
          </cell>
          <cell r="C167">
            <v>79.5</v>
          </cell>
          <cell r="D167" t="str">
            <v>Silver</v>
          </cell>
          <cell r="E167" t="str">
            <v>ปกติ</v>
          </cell>
          <cell r="F167">
            <v>46000</v>
          </cell>
          <cell r="G167">
            <v>0</v>
          </cell>
          <cell r="H167">
            <v>46000</v>
          </cell>
          <cell r="I167">
            <v>3657000</v>
          </cell>
          <cell r="J167">
            <v>3657000</v>
          </cell>
          <cell r="K167">
            <v>1.3637597782678679</v>
          </cell>
          <cell r="L167">
            <v>4.2774772730072352E-2</v>
          </cell>
        </row>
        <row r="168">
          <cell r="A168">
            <v>160</v>
          </cell>
          <cell r="B168">
            <v>160</v>
          </cell>
          <cell r="C168">
            <v>93.6</v>
          </cell>
          <cell r="D168" t="str">
            <v>Silver</v>
          </cell>
          <cell r="E168" t="str">
            <v>มุม/วิวlake</v>
          </cell>
          <cell r="F168">
            <v>46000</v>
          </cell>
          <cell r="G168">
            <v>1200</v>
          </cell>
          <cell r="H168">
            <v>47200</v>
          </cell>
          <cell r="I168">
            <v>4417920</v>
          </cell>
          <cell r="J168">
            <v>4417920</v>
          </cell>
          <cell r="K168">
            <v>1.3993361203096384</v>
          </cell>
          <cell r="L168">
            <v>5.6756558169138271E-2</v>
          </cell>
        </row>
        <row r="169">
          <cell r="A169">
            <v>161</v>
          </cell>
          <cell r="B169">
            <v>161</v>
          </cell>
          <cell r="C169">
            <v>83</v>
          </cell>
          <cell r="D169" t="str">
            <v>Silver</v>
          </cell>
          <cell r="E169" t="str">
            <v>ปกติ</v>
          </cell>
          <cell r="F169">
            <v>46000</v>
          </cell>
          <cell r="G169">
            <v>0</v>
          </cell>
          <cell r="H169">
            <v>46000</v>
          </cell>
          <cell r="I169">
            <v>3818000</v>
          </cell>
          <cell r="J169">
            <v>3818000</v>
          </cell>
          <cell r="K169">
            <v>1.3637597782678679</v>
          </cell>
          <cell r="L169">
            <v>4.2774772730072352E-2</v>
          </cell>
        </row>
        <row r="170">
          <cell r="A170">
            <v>162</v>
          </cell>
          <cell r="B170">
            <v>162</v>
          </cell>
          <cell r="C170">
            <v>71.900000000000006</v>
          </cell>
          <cell r="D170" t="str">
            <v>Silver</v>
          </cell>
          <cell r="E170" t="str">
            <v>ปกติ</v>
          </cell>
          <cell r="F170">
            <v>46000</v>
          </cell>
          <cell r="G170">
            <v>0</v>
          </cell>
          <cell r="H170">
            <v>46000</v>
          </cell>
          <cell r="I170">
            <v>3307400.0000000005</v>
          </cell>
          <cell r="J170">
            <v>3307400.0000000005</v>
          </cell>
          <cell r="K170">
            <v>1.3637597782678679</v>
          </cell>
          <cell r="L170">
            <v>4.2774772730072352E-2</v>
          </cell>
        </row>
        <row r="171">
          <cell r="A171">
            <v>163</v>
          </cell>
          <cell r="B171">
            <v>163</v>
          </cell>
          <cell r="C171">
            <v>67.3</v>
          </cell>
          <cell r="D171" t="str">
            <v>Silver</v>
          </cell>
          <cell r="E171" t="str">
            <v>มุม/วิวlake</v>
          </cell>
          <cell r="F171">
            <v>46000</v>
          </cell>
          <cell r="G171">
            <v>1200</v>
          </cell>
          <cell r="H171">
            <v>47200</v>
          </cell>
          <cell r="I171">
            <v>3176560</v>
          </cell>
          <cell r="J171">
            <v>3176560</v>
          </cell>
          <cell r="K171">
            <v>1.3993361203096384</v>
          </cell>
          <cell r="L171">
            <v>5.6756558169138271E-2</v>
          </cell>
        </row>
        <row r="172">
          <cell r="A172">
            <v>164</v>
          </cell>
          <cell r="B172">
            <v>164</v>
          </cell>
          <cell r="C172">
            <v>58.4</v>
          </cell>
          <cell r="D172" t="str">
            <v>Gold</v>
          </cell>
          <cell r="E172" t="str">
            <v>ปกติ</v>
          </cell>
          <cell r="F172">
            <v>49000</v>
          </cell>
          <cell r="G172">
            <v>0</v>
          </cell>
          <cell r="H172">
            <v>49000</v>
          </cell>
          <cell r="I172">
            <v>2861600</v>
          </cell>
          <cell r="J172">
            <v>2861600</v>
          </cell>
          <cell r="K172">
            <v>1.452700633372294</v>
          </cell>
          <cell r="L172">
            <v>7.6445194807822969E-2</v>
          </cell>
        </row>
        <row r="173">
          <cell r="A173">
            <v>165</v>
          </cell>
          <cell r="B173">
            <v>165</v>
          </cell>
          <cell r="C173">
            <v>59.5</v>
          </cell>
          <cell r="D173" t="str">
            <v>Gold</v>
          </cell>
          <cell r="E173" t="str">
            <v>ปกติ</v>
          </cell>
          <cell r="F173">
            <v>49000</v>
          </cell>
          <cell r="G173">
            <v>0</v>
          </cell>
          <cell r="H173">
            <v>49000</v>
          </cell>
          <cell r="I173">
            <v>2915500</v>
          </cell>
          <cell r="J173">
            <v>2915500</v>
          </cell>
          <cell r="K173">
            <v>1.452700633372294</v>
          </cell>
          <cell r="L173">
            <v>7.6445194807822969E-2</v>
          </cell>
        </row>
        <row r="174">
          <cell r="A174">
            <v>166</v>
          </cell>
          <cell r="B174">
            <v>166</v>
          </cell>
          <cell r="C174">
            <v>60.6</v>
          </cell>
          <cell r="D174" t="str">
            <v>Gold</v>
          </cell>
          <cell r="E174" t="str">
            <v>ปกติ</v>
          </cell>
          <cell r="F174">
            <v>49000</v>
          </cell>
          <cell r="G174">
            <v>0</v>
          </cell>
          <cell r="H174">
            <v>49000</v>
          </cell>
          <cell r="I174">
            <v>2969400</v>
          </cell>
          <cell r="J174">
            <v>2969400</v>
          </cell>
          <cell r="K174">
            <v>1.452700633372294</v>
          </cell>
          <cell r="L174">
            <v>7.6445194807822969E-2</v>
          </cell>
        </row>
        <row r="175">
          <cell r="A175">
            <v>167</v>
          </cell>
          <cell r="B175">
            <v>167</v>
          </cell>
          <cell r="C175">
            <v>61.2</v>
          </cell>
          <cell r="D175" t="str">
            <v>Gold</v>
          </cell>
          <cell r="E175" t="str">
            <v>ปกติ</v>
          </cell>
          <cell r="F175">
            <v>49000</v>
          </cell>
          <cell r="G175">
            <v>0</v>
          </cell>
          <cell r="H175">
            <v>49000</v>
          </cell>
          <cell r="I175">
            <v>2998800</v>
          </cell>
          <cell r="J175">
            <v>2998800</v>
          </cell>
          <cell r="K175">
            <v>1.452700633372294</v>
          </cell>
          <cell r="L175">
            <v>7.6445194807822969E-2</v>
          </cell>
        </row>
        <row r="176">
          <cell r="A176">
            <v>168</v>
          </cell>
          <cell r="B176">
            <v>168</v>
          </cell>
          <cell r="C176">
            <v>78.5</v>
          </cell>
          <cell r="D176" t="str">
            <v>Gold</v>
          </cell>
          <cell r="E176" t="str">
            <v>มุม superrior</v>
          </cell>
          <cell r="F176">
            <v>49000</v>
          </cell>
          <cell r="G176">
            <v>2000</v>
          </cell>
          <cell r="H176">
            <v>51000</v>
          </cell>
          <cell r="I176">
            <v>4003500</v>
          </cell>
          <cell r="J176">
            <v>4003500</v>
          </cell>
          <cell r="K176">
            <v>1.511994536775245</v>
          </cell>
          <cell r="L176">
            <v>9.6691461678104496E-2</v>
          </cell>
        </row>
        <row r="177">
          <cell r="A177">
            <v>169</v>
          </cell>
          <cell r="B177">
            <v>169</v>
          </cell>
          <cell r="C177">
            <v>109.6</v>
          </cell>
          <cell r="D177" t="str">
            <v>Diamond</v>
          </cell>
          <cell r="E177" t="str">
            <v>Lake_มุม</v>
          </cell>
          <cell r="F177">
            <v>51000</v>
          </cell>
          <cell r="G177">
            <v>2400</v>
          </cell>
          <cell r="H177">
            <v>53400</v>
          </cell>
          <cell r="I177">
            <v>5852640</v>
          </cell>
          <cell r="J177">
            <v>5852640</v>
          </cell>
          <cell r="K177">
            <v>1.5831472208587858</v>
          </cell>
          <cell r="L177">
            <v>0.11898510384987504</v>
          </cell>
        </row>
        <row r="178">
          <cell r="A178">
            <v>170</v>
          </cell>
          <cell r="B178">
            <v>170</v>
          </cell>
          <cell r="C178">
            <v>94.3</v>
          </cell>
          <cell r="D178" t="str">
            <v>Diamond</v>
          </cell>
          <cell r="E178" t="str">
            <v>มุม/วิวlake</v>
          </cell>
          <cell r="F178">
            <v>51000</v>
          </cell>
          <cell r="G178">
            <v>1200</v>
          </cell>
          <cell r="H178">
            <v>52200</v>
          </cell>
          <cell r="I178">
            <v>4922460</v>
          </cell>
          <cell r="J178">
            <v>4922460</v>
          </cell>
          <cell r="K178">
            <v>1.5475708788170153</v>
          </cell>
          <cell r="L178">
            <v>0.10809453152458481</v>
          </cell>
        </row>
        <row r="179">
          <cell r="A179">
            <v>171</v>
          </cell>
          <cell r="B179">
            <v>171</v>
          </cell>
          <cell r="C179">
            <v>95.7</v>
          </cell>
          <cell r="D179" t="str">
            <v>Diamond</v>
          </cell>
          <cell r="E179" t="str">
            <v>มุม/วิวlake</v>
          </cell>
          <cell r="F179">
            <v>51000</v>
          </cell>
          <cell r="G179">
            <v>1200</v>
          </cell>
          <cell r="H179">
            <v>52200</v>
          </cell>
          <cell r="I179">
            <v>4995540</v>
          </cell>
          <cell r="J179">
            <v>4995540</v>
          </cell>
          <cell r="K179">
            <v>1.5475708788170153</v>
          </cell>
          <cell r="L179">
            <v>0.10809453152458481</v>
          </cell>
        </row>
        <row r="180">
          <cell r="A180">
            <v>172</v>
          </cell>
          <cell r="B180">
            <v>172</v>
          </cell>
          <cell r="C180">
            <v>93.5</v>
          </cell>
          <cell r="D180" t="str">
            <v>Diamond</v>
          </cell>
          <cell r="E180" t="str">
            <v>มุม/วิวlake</v>
          </cell>
          <cell r="F180">
            <v>51000</v>
          </cell>
          <cell r="G180">
            <v>1200</v>
          </cell>
          <cell r="H180">
            <v>52200</v>
          </cell>
          <cell r="I180">
            <v>4880700</v>
          </cell>
          <cell r="J180">
            <v>4880700</v>
          </cell>
          <cell r="K180">
            <v>1.5475708788170153</v>
          </cell>
          <cell r="L180">
            <v>0.10809453152458481</v>
          </cell>
        </row>
        <row r="181">
          <cell r="A181">
            <v>173</v>
          </cell>
          <cell r="B181">
            <v>173</v>
          </cell>
          <cell r="C181">
            <v>106.7</v>
          </cell>
          <cell r="D181" t="str">
            <v>Diamond</v>
          </cell>
          <cell r="E181" t="str">
            <v>มุม/วิวlake</v>
          </cell>
          <cell r="F181">
            <v>51000</v>
          </cell>
          <cell r="G181">
            <v>1200</v>
          </cell>
          <cell r="H181">
            <v>52200</v>
          </cell>
          <cell r="I181">
            <v>5569740</v>
          </cell>
          <cell r="J181">
            <v>5569740</v>
          </cell>
          <cell r="K181">
            <v>1.5475708788170153</v>
          </cell>
          <cell r="L181">
            <v>0.10809453152458481</v>
          </cell>
        </row>
        <row r="182">
          <cell r="A182">
            <v>174</v>
          </cell>
          <cell r="B182">
            <v>174</v>
          </cell>
          <cell r="C182">
            <v>123.4</v>
          </cell>
          <cell r="D182" t="str">
            <v>Diamond</v>
          </cell>
          <cell r="E182" t="str">
            <v>Lake_มุม</v>
          </cell>
          <cell r="F182">
            <v>51000</v>
          </cell>
          <cell r="G182">
            <v>2400</v>
          </cell>
          <cell r="H182">
            <v>53400</v>
          </cell>
          <cell r="I182">
            <v>6589560</v>
          </cell>
          <cell r="J182">
            <v>6589560</v>
          </cell>
          <cell r="K182">
            <v>1.5831472208587858</v>
          </cell>
          <cell r="L182">
            <v>0.11898510384987504</v>
          </cell>
        </row>
        <row r="183">
          <cell r="A183">
            <v>175</v>
          </cell>
          <cell r="B183">
            <v>175</v>
          </cell>
          <cell r="C183">
            <v>120.7</v>
          </cell>
          <cell r="D183" t="str">
            <v>Gold</v>
          </cell>
          <cell r="E183" t="str">
            <v>มุม superrior</v>
          </cell>
          <cell r="F183">
            <v>49000</v>
          </cell>
          <cell r="G183">
            <v>2000</v>
          </cell>
          <cell r="H183">
            <v>51000</v>
          </cell>
          <cell r="I183">
            <v>6155700</v>
          </cell>
          <cell r="J183">
            <v>6155700</v>
          </cell>
          <cell r="K183">
            <v>1.511994536775245</v>
          </cell>
          <cell r="L183">
            <v>9.6691461678104496E-2</v>
          </cell>
        </row>
        <row r="184">
          <cell r="A184">
            <v>176</v>
          </cell>
          <cell r="B184">
            <v>176</v>
          </cell>
          <cell r="C184">
            <v>91.6</v>
          </cell>
          <cell r="D184" t="str">
            <v>Gold</v>
          </cell>
          <cell r="E184" t="str">
            <v>ปกติ</v>
          </cell>
          <cell r="F184">
            <v>49000</v>
          </cell>
          <cell r="G184">
            <v>0</v>
          </cell>
          <cell r="H184">
            <v>49000</v>
          </cell>
          <cell r="I184">
            <v>4488400</v>
          </cell>
          <cell r="J184">
            <v>4488400</v>
          </cell>
          <cell r="K184">
            <v>1.452700633372294</v>
          </cell>
          <cell r="L184">
            <v>7.6445194807822969E-2</v>
          </cell>
        </row>
        <row r="185">
          <cell r="A185">
            <v>177</v>
          </cell>
          <cell r="B185">
            <v>177</v>
          </cell>
          <cell r="C185">
            <v>76.900000000000006</v>
          </cell>
          <cell r="D185" t="str">
            <v>Gold</v>
          </cell>
          <cell r="E185" t="str">
            <v>ปกติ</v>
          </cell>
          <cell r="F185">
            <v>49000</v>
          </cell>
          <cell r="G185">
            <v>0</v>
          </cell>
          <cell r="H185">
            <v>49000</v>
          </cell>
          <cell r="I185">
            <v>3768100.0000000005</v>
          </cell>
          <cell r="J185">
            <v>3768100.0000000005</v>
          </cell>
          <cell r="K185">
            <v>1.452700633372294</v>
          </cell>
          <cell r="L185">
            <v>7.6445194807822969E-2</v>
          </cell>
        </row>
        <row r="186">
          <cell r="A186">
            <v>178</v>
          </cell>
          <cell r="B186">
            <v>178</v>
          </cell>
          <cell r="C186">
            <v>72.5</v>
          </cell>
          <cell r="D186" t="str">
            <v>Gold</v>
          </cell>
          <cell r="E186" t="str">
            <v>ปกติ</v>
          </cell>
          <cell r="F186">
            <v>49000</v>
          </cell>
          <cell r="G186">
            <v>0</v>
          </cell>
          <cell r="H186">
            <v>49000</v>
          </cell>
          <cell r="I186">
            <v>3552500</v>
          </cell>
          <cell r="J186">
            <v>3552500</v>
          </cell>
          <cell r="K186">
            <v>1.452700633372294</v>
          </cell>
          <cell r="L186">
            <v>7.6445194807822969E-2</v>
          </cell>
        </row>
        <row r="187">
          <cell r="A187">
            <v>179</v>
          </cell>
          <cell r="B187">
            <v>179</v>
          </cell>
          <cell r="C187">
            <v>63.4</v>
          </cell>
          <cell r="D187" t="str">
            <v>Silver</v>
          </cell>
          <cell r="E187" t="str">
            <v>ปกติ</v>
          </cell>
          <cell r="F187">
            <v>46000</v>
          </cell>
          <cell r="G187">
            <v>0</v>
          </cell>
          <cell r="H187">
            <v>46000</v>
          </cell>
          <cell r="I187">
            <v>2916400</v>
          </cell>
          <cell r="J187">
            <v>2916400</v>
          </cell>
          <cell r="K187">
            <v>1.3637597782678679</v>
          </cell>
          <cell r="L187">
            <v>4.2774772730072352E-2</v>
          </cell>
        </row>
        <row r="188">
          <cell r="A188">
            <v>180</v>
          </cell>
          <cell r="B188">
            <v>180</v>
          </cell>
          <cell r="C188">
            <v>59.7</v>
          </cell>
          <cell r="D188" t="str">
            <v>Silver</v>
          </cell>
          <cell r="E188" t="str">
            <v>ปกติ</v>
          </cell>
          <cell r="F188">
            <v>46000</v>
          </cell>
          <cell r="G188">
            <v>0</v>
          </cell>
          <cell r="H188">
            <v>46000</v>
          </cell>
          <cell r="I188">
            <v>2746200</v>
          </cell>
          <cell r="J188">
            <v>2746200</v>
          </cell>
          <cell r="K188">
            <v>1.3637597782678679</v>
          </cell>
          <cell r="L188">
            <v>4.2774772730072352E-2</v>
          </cell>
        </row>
        <row r="189">
          <cell r="A189">
            <v>181</v>
          </cell>
          <cell r="B189">
            <v>181</v>
          </cell>
          <cell r="C189">
            <v>57</v>
          </cell>
          <cell r="D189" t="str">
            <v>Silver</v>
          </cell>
          <cell r="E189" t="str">
            <v>ปกติ</v>
          </cell>
          <cell r="F189">
            <v>46000</v>
          </cell>
          <cell r="G189">
            <v>0</v>
          </cell>
          <cell r="H189">
            <v>46000</v>
          </cell>
          <cell r="I189">
            <v>2622000</v>
          </cell>
          <cell r="J189">
            <v>2622000</v>
          </cell>
          <cell r="K189">
            <v>1.3637597782678679</v>
          </cell>
          <cell r="L189">
            <v>4.2774772730072352E-2</v>
          </cell>
        </row>
        <row r="190">
          <cell r="A190">
            <v>182</v>
          </cell>
          <cell r="B190">
            <v>182</v>
          </cell>
          <cell r="C190">
            <v>55</v>
          </cell>
          <cell r="D190" t="str">
            <v>Silver</v>
          </cell>
          <cell r="E190" t="str">
            <v>ปกติ</v>
          </cell>
          <cell r="F190">
            <v>46000</v>
          </cell>
          <cell r="G190">
            <v>0</v>
          </cell>
          <cell r="H190">
            <v>46000</v>
          </cell>
          <cell r="I190">
            <v>2530000</v>
          </cell>
          <cell r="J190">
            <v>2530000</v>
          </cell>
          <cell r="K190">
            <v>1.3637597782678679</v>
          </cell>
          <cell r="L190">
            <v>4.2774772730072352E-2</v>
          </cell>
        </row>
        <row r="191">
          <cell r="A191">
            <v>183</v>
          </cell>
          <cell r="B191">
            <v>183</v>
          </cell>
          <cell r="C191">
            <v>60.5</v>
          </cell>
          <cell r="D191" t="str">
            <v>Silver</v>
          </cell>
          <cell r="E191" t="str">
            <v>ปกติ</v>
          </cell>
          <cell r="F191">
            <v>46000</v>
          </cell>
          <cell r="G191">
            <v>0</v>
          </cell>
          <cell r="H191">
            <v>46000</v>
          </cell>
          <cell r="I191">
            <v>2783000</v>
          </cell>
          <cell r="J191">
            <v>2783000</v>
          </cell>
          <cell r="K191">
            <v>1.3637597782678679</v>
          </cell>
          <cell r="L191">
            <v>4.2774772730072352E-2</v>
          </cell>
        </row>
        <row r="192">
          <cell r="A192">
            <v>184</v>
          </cell>
          <cell r="B192">
            <v>184</v>
          </cell>
          <cell r="C192">
            <v>61.1</v>
          </cell>
          <cell r="D192" t="str">
            <v>Silver</v>
          </cell>
          <cell r="E192" t="str">
            <v>ปกติ</v>
          </cell>
          <cell r="F192">
            <v>46000</v>
          </cell>
          <cell r="G192">
            <v>0</v>
          </cell>
          <cell r="H192">
            <v>46000</v>
          </cell>
          <cell r="I192">
            <v>2810600</v>
          </cell>
          <cell r="J192">
            <v>2810600</v>
          </cell>
          <cell r="K192">
            <v>1.3637597782678679</v>
          </cell>
          <cell r="L192">
            <v>4.2774772730072352E-2</v>
          </cell>
        </row>
        <row r="193">
          <cell r="A193">
            <v>185</v>
          </cell>
          <cell r="B193">
            <v>185</v>
          </cell>
          <cell r="C193">
            <v>69</v>
          </cell>
          <cell r="D193" t="str">
            <v>Silver</v>
          </cell>
          <cell r="E193" t="str">
            <v>ปกติ</v>
          </cell>
          <cell r="F193">
            <v>46000</v>
          </cell>
          <cell r="G193">
            <v>0</v>
          </cell>
          <cell r="H193">
            <v>46000</v>
          </cell>
          <cell r="I193">
            <v>3174000</v>
          </cell>
          <cell r="J193">
            <v>3174000</v>
          </cell>
          <cell r="K193">
            <v>1.3637597782678679</v>
          </cell>
          <cell r="L193">
            <v>4.2774772730072352E-2</v>
          </cell>
        </row>
        <row r="194">
          <cell r="A194">
            <v>186</v>
          </cell>
          <cell r="B194">
            <v>186</v>
          </cell>
          <cell r="C194">
            <v>58.4</v>
          </cell>
          <cell r="D194" t="str">
            <v>Silver</v>
          </cell>
          <cell r="E194" t="str">
            <v>ปกติ</v>
          </cell>
          <cell r="F194">
            <v>46000</v>
          </cell>
          <cell r="G194">
            <v>0</v>
          </cell>
          <cell r="H194">
            <v>46000</v>
          </cell>
          <cell r="I194">
            <v>2686400</v>
          </cell>
          <cell r="J194">
            <v>2686400</v>
          </cell>
          <cell r="K194">
            <v>1.3637597782678679</v>
          </cell>
          <cell r="L194">
            <v>4.2774772730072352E-2</v>
          </cell>
        </row>
        <row r="195">
          <cell r="A195">
            <v>187</v>
          </cell>
          <cell r="B195">
            <v>187</v>
          </cell>
          <cell r="C195">
            <v>65.400000000000006</v>
          </cell>
          <cell r="D195" t="str">
            <v>Silver</v>
          </cell>
          <cell r="E195" t="str">
            <v>ปกติ</v>
          </cell>
          <cell r="F195">
            <v>46000</v>
          </cell>
          <cell r="G195">
            <v>0</v>
          </cell>
          <cell r="H195">
            <v>46000</v>
          </cell>
          <cell r="I195">
            <v>3008400.0000000005</v>
          </cell>
          <cell r="J195">
            <v>3008400.0000000005</v>
          </cell>
          <cell r="K195">
            <v>1.3637597782678679</v>
          </cell>
          <cell r="L195">
            <v>4.2774772730072352E-2</v>
          </cell>
        </row>
        <row r="196">
          <cell r="A196">
            <v>188</v>
          </cell>
          <cell r="B196">
            <v>188</v>
          </cell>
          <cell r="C196">
            <v>80.8</v>
          </cell>
          <cell r="D196" t="str">
            <v>Silver</v>
          </cell>
          <cell r="E196" t="str">
            <v>ปกติ</v>
          </cell>
          <cell r="F196">
            <v>46000</v>
          </cell>
          <cell r="G196">
            <v>0</v>
          </cell>
          <cell r="H196">
            <v>46000</v>
          </cell>
          <cell r="I196">
            <v>3716800</v>
          </cell>
          <cell r="J196">
            <v>3716800</v>
          </cell>
          <cell r="K196">
            <v>1.3637597782678679</v>
          </cell>
          <cell r="L196">
            <v>4.2774772730072352E-2</v>
          </cell>
        </row>
        <row r="197">
          <cell r="A197">
            <v>189</v>
          </cell>
          <cell r="B197">
            <v>189</v>
          </cell>
          <cell r="C197">
            <v>71.3</v>
          </cell>
          <cell r="D197" t="str">
            <v>Gold</v>
          </cell>
          <cell r="E197" t="str">
            <v>ปกติ</v>
          </cell>
          <cell r="F197">
            <v>49000</v>
          </cell>
          <cell r="G197">
            <v>0</v>
          </cell>
          <cell r="H197">
            <v>49000</v>
          </cell>
          <cell r="I197">
            <v>3493700</v>
          </cell>
          <cell r="J197">
            <v>3493700</v>
          </cell>
          <cell r="K197">
            <v>1.452700633372294</v>
          </cell>
          <cell r="L197">
            <v>7.6445194807822969E-2</v>
          </cell>
        </row>
        <row r="198">
          <cell r="A198">
            <v>190</v>
          </cell>
          <cell r="B198">
            <v>190</v>
          </cell>
          <cell r="C198">
            <v>85.8</v>
          </cell>
          <cell r="D198" t="str">
            <v>Gold</v>
          </cell>
          <cell r="E198" t="str">
            <v>ปกติ</v>
          </cell>
          <cell r="F198">
            <v>49000</v>
          </cell>
          <cell r="G198">
            <v>0</v>
          </cell>
          <cell r="H198">
            <v>49000</v>
          </cell>
          <cell r="I198">
            <v>4204200</v>
          </cell>
          <cell r="J198">
            <v>4204200</v>
          </cell>
          <cell r="K198">
            <v>1.452700633372294</v>
          </cell>
          <cell r="L198">
            <v>7.6445194807822969E-2</v>
          </cell>
        </row>
        <row r="199">
          <cell r="A199">
            <v>191</v>
          </cell>
          <cell r="B199">
            <v>191</v>
          </cell>
          <cell r="C199">
            <v>116.6</v>
          </cell>
          <cell r="D199" t="str">
            <v>Gold</v>
          </cell>
          <cell r="E199" t="str">
            <v>มุม superrior</v>
          </cell>
          <cell r="F199">
            <v>49000</v>
          </cell>
          <cell r="G199">
            <v>2000</v>
          </cell>
          <cell r="H199">
            <v>51000</v>
          </cell>
          <cell r="I199">
            <v>5946600</v>
          </cell>
          <cell r="J199">
            <v>5946600</v>
          </cell>
          <cell r="K199">
            <v>1.511994536775245</v>
          </cell>
          <cell r="L199">
            <v>9.6691461678104496E-2</v>
          </cell>
        </row>
        <row r="200">
          <cell r="A200">
            <v>192</v>
          </cell>
          <cell r="B200">
            <v>192</v>
          </cell>
          <cell r="C200">
            <v>54.7</v>
          </cell>
          <cell r="D200" t="str">
            <v>Silver</v>
          </cell>
          <cell r="E200" t="str">
            <v>ปกติ</v>
          </cell>
          <cell r="F200">
            <v>46000</v>
          </cell>
          <cell r="G200">
            <v>0</v>
          </cell>
          <cell r="H200">
            <v>46000</v>
          </cell>
          <cell r="I200">
            <v>2516200</v>
          </cell>
          <cell r="J200">
            <v>2516200</v>
          </cell>
          <cell r="K200">
            <v>1.3637597782678679</v>
          </cell>
          <cell r="L200">
            <v>4.2774772730072352E-2</v>
          </cell>
        </row>
        <row r="201">
          <cell r="A201">
            <v>193</v>
          </cell>
          <cell r="B201">
            <v>193</v>
          </cell>
          <cell r="C201">
            <v>60.7</v>
          </cell>
          <cell r="D201" t="str">
            <v>Silver</v>
          </cell>
          <cell r="E201" t="str">
            <v>ปกติ</v>
          </cell>
          <cell r="F201">
            <v>46000</v>
          </cell>
          <cell r="G201">
            <v>0</v>
          </cell>
          <cell r="H201">
            <v>46000</v>
          </cell>
          <cell r="I201">
            <v>2792200</v>
          </cell>
          <cell r="J201">
            <v>2792200</v>
          </cell>
          <cell r="K201">
            <v>1.3637597782678679</v>
          </cell>
          <cell r="L201">
            <v>4.2774772730072352E-2</v>
          </cell>
        </row>
        <row r="202">
          <cell r="A202">
            <v>194</v>
          </cell>
          <cell r="B202">
            <v>194</v>
          </cell>
          <cell r="C202">
            <v>60.3</v>
          </cell>
          <cell r="D202" t="str">
            <v>Silver</v>
          </cell>
          <cell r="E202" t="str">
            <v>ปกติ</v>
          </cell>
          <cell r="F202">
            <v>46000</v>
          </cell>
          <cell r="G202">
            <v>0</v>
          </cell>
          <cell r="H202">
            <v>46000</v>
          </cell>
          <cell r="I202">
            <v>2773800</v>
          </cell>
          <cell r="J202">
            <v>2773800</v>
          </cell>
          <cell r="K202">
            <v>1.3637597782678679</v>
          </cell>
          <cell r="L202">
            <v>4.2774772730072352E-2</v>
          </cell>
        </row>
        <row r="203">
          <cell r="A203">
            <v>195</v>
          </cell>
          <cell r="B203">
            <v>195</v>
          </cell>
          <cell r="C203">
            <v>66.400000000000006</v>
          </cell>
          <cell r="D203" t="str">
            <v>Silver</v>
          </cell>
          <cell r="E203" t="str">
            <v>มุม/วิวlake</v>
          </cell>
          <cell r="F203">
            <v>46000</v>
          </cell>
          <cell r="G203">
            <v>1200</v>
          </cell>
          <cell r="H203">
            <v>47200</v>
          </cell>
          <cell r="I203">
            <v>3134080.0000000005</v>
          </cell>
          <cell r="J203">
            <v>3134080.0000000005</v>
          </cell>
          <cell r="K203">
            <v>1.3993361203096384</v>
          </cell>
          <cell r="L203">
            <v>5.6756558169138271E-2</v>
          </cell>
        </row>
        <row r="204">
          <cell r="A204">
            <v>196</v>
          </cell>
          <cell r="B204">
            <v>196</v>
          </cell>
          <cell r="C204">
            <v>136.9</v>
          </cell>
          <cell r="D204" t="str">
            <v>Gold</v>
          </cell>
          <cell r="E204" t="str">
            <v>มุม/วิวlake</v>
          </cell>
          <cell r="F204">
            <v>49000</v>
          </cell>
          <cell r="G204">
            <v>1200</v>
          </cell>
          <cell r="H204">
            <v>50200</v>
          </cell>
          <cell r="I204">
            <v>6872380</v>
          </cell>
          <cell r="J204">
            <v>6872380</v>
          </cell>
          <cell r="K204">
            <v>1.4882769754140646</v>
          </cell>
          <cell r="L204">
            <v>8.8786544732735617E-2</v>
          </cell>
        </row>
        <row r="205">
          <cell r="A205">
            <v>197</v>
          </cell>
          <cell r="B205">
            <v>197</v>
          </cell>
          <cell r="C205">
            <v>93.5</v>
          </cell>
          <cell r="D205" t="str">
            <v>Gold</v>
          </cell>
          <cell r="E205" t="str">
            <v>วิวสวน</v>
          </cell>
          <cell r="F205">
            <v>49000</v>
          </cell>
          <cell r="G205">
            <v>800</v>
          </cell>
          <cell r="H205">
            <v>49800</v>
          </cell>
          <cell r="I205">
            <v>4656300</v>
          </cell>
          <cell r="J205">
            <v>4656300</v>
          </cell>
          <cell r="K205">
            <v>1.4764181947334745</v>
          </cell>
          <cell r="L205">
            <v>8.473884629685402E-2</v>
          </cell>
        </row>
        <row r="206">
          <cell r="A206">
            <v>198</v>
          </cell>
          <cell r="B206">
            <v>198</v>
          </cell>
          <cell r="C206">
            <v>88.3</v>
          </cell>
          <cell r="D206" t="str">
            <v>Diamond</v>
          </cell>
          <cell r="E206" t="str">
            <v>มุม/วิวlake</v>
          </cell>
          <cell r="F206">
            <v>51000</v>
          </cell>
          <cell r="G206">
            <v>1200</v>
          </cell>
          <cell r="H206">
            <v>52200</v>
          </cell>
          <cell r="I206">
            <v>4609260</v>
          </cell>
          <cell r="J206">
            <v>4609260</v>
          </cell>
          <cell r="K206">
            <v>1.5475708788170153</v>
          </cell>
          <cell r="L206">
            <v>0.10809453152458481</v>
          </cell>
        </row>
        <row r="207">
          <cell r="A207">
            <v>199</v>
          </cell>
          <cell r="B207">
            <v>199</v>
          </cell>
          <cell r="C207">
            <v>88.3</v>
          </cell>
          <cell r="D207" t="str">
            <v>Diamond</v>
          </cell>
          <cell r="E207" t="str">
            <v>มุม/วิวlake</v>
          </cell>
          <cell r="F207">
            <v>51000</v>
          </cell>
          <cell r="G207">
            <v>1200</v>
          </cell>
          <cell r="H207">
            <v>52200</v>
          </cell>
          <cell r="I207">
            <v>4609260</v>
          </cell>
          <cell r="J207">
            <v>4609260</v>
          </cell>
          <cell r="K207">
            <v>1.5475708788170153</v>
          </cell>
          <cell r="L207">
            <v>0.10809453152458481</v>
          </cell>
        </row>
        <row r="208">
          <cell r="A208">
            <v>200</v>
          </cell>
          <cell r="B208">
            <v>200</v>
          </cell>
          <cell r="C208">
            <v>88.2</v>
          </cell>
          <cell r="D208" t="str">
            <v>Diamond</v>
          </cell>
          <cell r="E208" t="str">
            <v>มุม/วิวlake</v>
          </cell>
          <cell r="F208">
            <v>51000</v>
          </cell>
          <cell r="G208">
            <v>1200</v>
          </cell>
          <cell r="H208">
            <v>52200</v>
          </cell>
          <cell r="I208">
            <v>4604040</v>
          </cell>
          <cell r="J208">
            <v>4604040</v>
          </cell>
          <cell r="K208">
            <v>1.5475708788170153</v>
          </cell>
          <cell r="L208">
            <v>0.10809453152458481</v>
          </cell>
        </row>
        <row r="209">
          <cell r="A209">
            <v>201</v>
          </cell>
          <cell r="B209">
            <v>201</v>
          </cell>
          <cell r="C209">
            <v>88.2</v>
          </cell>
          <cell r="D209" t="str">
            <v>Diamond</v>
          </cell>
          <cell r="E209" t="str">
            <v>มุม/วิวlake</v>
          </cell>
          <cell r="F209">
            <v>51000</v>
          </cell>
          <cell r="G209">
            <v>1200</v>
          </cell>
          <cell r="H209">
            <v>52200</v>
          </cell>
          <cell r="I209">
            <v>4604040</v>
          </cell>
          <cell r="J209">
            <v>4604040</v>
          </cell>
          <cell r="K209">
            <v>1.5475708788170153</v>
          </cell>
          <cell r="L209">
            <v>0.10809453152458481</v>
          </cell>
        </row>
        <row r="210">
          <cell r="A210">
            <v>202</v>
          </cell>
          <cell r="B210">
            <v>202</v>
          </cell>
          <cell r="C210">
            <v>88.2</v>
          </cell>
          <cell r="D210" t="str">
            <v>Diamond</v>
          </cell>
          <cell r="E210" t="str">
            <v>มุม/วิวlake</v>
          </cell>
          <cell r="F210">
            <v>51000</v>
          </cell>
          <cell r="G210">
            <v>1200</v>
          </cell>
          <cell r="H210">
            <v>52200</v>
          </cell>
          <cell r="I210">
            <v>4604040</v>
          </cell>
          <cell r="J210">
            <v>4604040</v>
          </cell>
          <cell r="K210">
            <v>1.5475708788170153</v>
          </cell>
          <cell r="L210">
            <v>0.10809453152458481</v>
          </cell>
        </row>
        <row r="211">
          <cell r="A211">
            <v>203</v>
          </cell>
          <cell r="B211">
            <v>203</v>
          </cell>
          <cell r="C211">
            <v>90.6</v>
          </cell>
          <cell r="D211" t="str">
            <v>Diamond</v>
          </cell>
          <cell r="E211" t="str">
            <v>มุม/วิวlake</v>
          </cell>
          <cell r="F211">
            <v>51000</v>
          </cell>
          <cell r="G211">
            <v>1200</v>
          </cell>
          <cell r="H211">
            <v>52200</v>
          </cell>
          <cell r="I211">
            <v>4729320</v>
          </cell>
          <cell r="J211">
            <v>4729320</v>
          </cell>
          <cell r="K211">
            <v>1.5475708788170153</v>
          </cell>
          <cell r="L211">
            <v>0.10809453152458481</v>
          </cell>
        </row>
        <row r="212">
          <cell r="A212">
            <v>204</v>
          </cell>
          <cell r="B212">
            <v>204</v>
          </cell>
          <cell r="C212">
            <v>119.9</v>
          </cell>
          <cell r="D212" t="str">
            <v>Diamond</v>
          </cell>
          <cell r="E212" t="str">
            <v>Lake_มุม</v>
          </cell>
          <cell r="F212">
            <v>51000</v>
          </cell>
          <cell r="G212">
            <v>2400</v>
          </cell>
          <cell r="H212">
            <v>53400</v>
          </cell>
          <cell r="I212">
            <v>6402660</v>
          </cell>
          <cell r="J212">
            <v>6402660</v>
          </cell>
          <cell r="K212">
            <v>1.5831472208587858</v>
          </cell>
          <cell r="L212">
            <v>0.11898510384987504</v>
          </cell>
        </row>
        <row r="213">
          <cell r="A213">
            <v>205</v>
          </cell>
          <cell r="B213">
            <v>205</v>
          </cell>
          <cell r="C213">
            <v>94.5</v>
          </cell>
          <cell r="D213" t="str">
            <v>Gold</v>
          </cell>
          <cell r="E213" t="str">
            <v>มุม/วิวlake</v>
          </cell>
          <cell r="F213">
            <v>49000</v>
          </cell>
          <cell r="G213">
            <v>1200</v>
          </cell>
          <cell r="H213">
            <v>50200</v>
          </cell>
          <cell r="I213">
            <v>4743900</v>
          </cell>
          <cell r="J213">
            <v>4743900</v>
          </cell>
          <cell r="K213">
            <v>1.4882769754140646</v>
          </cell>
          <cell r="L213">
            <v>8.8786544732735617E-2</v>
          </cell>
        </row>
        <row r="214">
          <cell r="A214">
            <v>206</v>
          </cell>
          <cell r="B214">
            <v>206</v>
          </cell>
          <cell r="C214">
            <v>70.900000000000006</v>
          </cell>
          <cell r="D214" t="str">
            <v>Gold</v>
          </cell>
          <cell r="E214" t="str">
            <v>ปกติ</v>
          </cell>
          <cell r="F214">
            <v>49000</v>
          </cell>
          <cell r="G214">
            <v>0</v>
          </cell>
          <cell r="H214">
            <v>49000</v>
          </cell>
          <cell r="I214">
            <v>3474100.0000000005</v>
          </cell>
          <cell r="J214">
            <v>3474100.0000000005</v>
          </cell>
          <cell r="K214">
            <v>1.452700633372294</v>
          </cell>
          <cell r="L214">
            <v>7.6445194807822969E-2</v>
          </cell>
        </row>
        <row r="215">
          <cell r="A215">
            <v>207</v>
          </cell>
          <cell r="B215">
            <v>207</v>
          </cell>
          <cell r="C215">
            <v>70.900000000000006</v>
          </cell>
          <cell r="D215" t="str">
            <v>Gold</v>
          </cell>
          <cell r="E215" t="str">
            <v>ปกติ</v>
          </cell>
          <cell r="F215">
            <v>49000</v>
          </cell>
          <cell r="G215">
            <v>0</v>
          </cell>
          <cell r="H215">
            <v>49000</v>
          </cell>
          <cell r="I215">
            <v>3474100.0000000005</v>
          </cell>
          <cell r="J215">
            <v>3474100.0000000005</v>
          </cell>
          <cell r="K215">
            <v>1.452700633372294</v>
          </cell>
          <cell r="L215">
            <v>7.6445194807822969E-2</v>
          </cell>
        </row>
        <row r="216">
          <cell r="A216">
            <v>208</v>
          </cell>
          <cell r="B216">
            <v>208</v>
          </cell>
          <cell r="C216">
            <v>70.900000000000006</v>
          </cell>
          <cell r="D216" t="str">
            <v>Gold</v>
          </cell>
          <cell r="E216" t="str">
            <v>ปกติ</v>
          </cell>
          <cell r="F216">
            <v>49000</v>
          </cell>
          <cell r="G216">
            <v>0</v>
          </cell>
          <cell r="H216">
            <v>49000</v>
          </cell>
          <cell r="I216">
            <v>3474100.0000000005</v>
          </cell>
          <cell r="J216">
            <v>3474100.0000000005</v>
          </cell>
          <cell r="K216">
            <v>1.452700633372294</v>
          </cell>
          <cell r="L216">
            <v>7.6445194807822969E-2</v>
          </cell>
        </row>
        <row r="217">
          <cell r="A217">
            <v>209</v>
          </cell>
          <cell r="B217">
            <v>209</v>
          </cell>
          <cell r="C217">
            <v>71</v>
          </cell>
          <cell r="D217" t="str">
            <v>Gold</v>
          </cell>
          <cell r="E217" t="str">
            <v>ปกติ</v>
          </cell>
          <cell r="F217">
            <v>49000</v>
          </cell>
          <cell r="G217">
            <v>0</v>
          </cell>
          <cell r="H217">
            <v>49000</v>
          </cell>
          <cell r="I217">
            <v>3479000</v>
          </cell>
          <cell r="J217">
            <v>3479000</v>
          </cell>
          <cell r="K217">
            <v>1.452700633372294</v>
          </cell>
          <cell r="L217">
            <v>7.6445194807822969E-2</v>
          </cell>
        </row>
        <row r="218">
          <cell r="A218">
            <v>210</v>
          </cell>
          <cell r="B218">
            <v>210</v>
          </cell>
          <cell r="C218">
            <v>70.900000000000006</v>
          </cell>
          <cell r="D218" t="str">
            <v>Gold</v>
          </cell>
          <cell r="E218" t="str">
            <v>ปกติ</v>
          </cell>
          <cell r="F218">
            <v>49000</v>
          </cell>
          <cell r="G218">
            <v>0</v>
          </cell>
          <cell r="H218">
            <v>49000</v>
          </cell>
          <cell r="I218">
            <v>3474100.0000000005</v>
          </cell>
          <cell r="J218">
            <v>3474100.0000000005</v>
          </cell>
          <cell r="K218">
            <v>1.452700633372294</v>
          </cell>
          <cell r="L218">
            <v>7.6445194807822969E-2</v>
          </cell>
        </row>
        <row r="219">
          <cell r="A219">
            <v>211</v>
          </cell>
          <cell r="B219">
            <v>211</v>
          </cell>
          <cell r="C219">
            <v>70.900000000000006</v>
          </cell>
          <cell r="D219" t="str">
            <v>Gold</v>
          </cell>
          <cell r="E219" t="str">
            <v>ปกติ</v>
          </cell>
          <cell r="F219">
            <v>49000</v>
          </cell>
          <cell r="G219">
            <v>0</v>
          </cell>
          <cell r="H219">
            <v>49000</v>
          </cell>
          <cell r="I219">
            <v>3474100.0000000005</v>
          </cell>
          <cell r="J219">
            <v>3474100.0000000005</v>
          </cell>
          <cell r="K219">
            <v>1.452700633372294</v>
          </cell>
          <cell r="L219">
            <v>7.6445194807822969E-2</v>
          </cell>
        </row>
        <row r="220">
          <cell r="A220">
            <v>212</v>
          </cell>
          <cell r="B220">
            <v>212</v>
          </cell>
          <cell r="C220">
            <v>70.900000000000006</v>
          </cell>
          <cell r="D220" t="str">
            <v>Gold</v>
          </cell>
          <cell r="E220" t="str">
            <v>ปกติ</v>
          </cell>
          <cell r="F220">
            <v>49000</v>
          </cell>
          <cell r="G220">
            <v>0</v>
          </cell>
          <cell r="H220">
            <v>49000</v>
          </cell>
          <cell r="I220">
            <v>3474100.0000000005</v>
          </cell>
          <cell r="J220">
            <v>3474100.0000000005</v>
          </cell>
          <cell r="K220">
            <v>1.452700633372294</v>
          </cell>
          <cell r="L220">
            <v>7.6445194807822969E-2</v>
          </cell>
        </row>
        <row r="221">
          <cell r="A221">
            <v>213</v>
          </cell>
          <cell r="B221">
            <v>213</v>
          </cell>
          <cell r="C221">
            <v>70.900000000000006</v>
          </cell>
          <cell r="D221" t="str">
            <v>Gold</v>
          </cell>
          <cell r="E221" t="str">
            <v>ปกติ</v>
          </cell>
          <cell r="F221">
            <v>49000</v>
          </cell>
          <cell r="G221">
            <v>0</v>
          </cell>
          <cell r="H221">
            <v>49000</v>
          </cell>
          <cell r="I221">
            <v>3474100.0000000005</v>
          </cell>
          <cell r="J221">
            <v>3474100.0000000005</v>
          </cell>
          <cell r="K221">
            <v>1.452700633372294</v>
          </cell>
          <cell r="L221">
            <v>7.6445194807822969E-2</v>
          </cell>
        </row>
        <row r="222">
          <cell r="A222">
            <v>214</v>
          </cell>
          <cell r="B222">
            <v>214</v>
          </cell>
          <cell r="C222">
            <v>81.3</v>
          </cell>
          <cell r="D222" t="str">
            <v>Gold</v>
          </cell>
          <cell r="E222" t="str">
            <v>มุม/วิวlake</v>
          </cell>
          <cell r="F222">
            <v>49000</v>
          </cell>
          <cell r="G222">
            <v>1200</v>
          </cell>
          <cell r="H222">
            <v>50200</v>
          </cell>
          <cell r="I222">
            <v>4081260</v>
          </cell>
          <cell r="J222">
            <v>4081260</v>
          </cell>
          <cell r="K222">
            <v>1.4882769754140646</v>
          </cell>
          <cell r="L222">
            <v>8.8786544732735617E-2</v>
          </cell>
        </row>
        <row r="223">
          <cell r="A223">
            <v>215</v>
          </cell>
          <cell r="B223">
            <v>215</v>
          </cell>
          <cell r="C223">
            <v>63.5</v>
          </cell>
          <cell r="D223" t="str">
            <v>Silver</v>
          </cell>
          <cell r="E223" t="str">
            <v>มุม/วิวlake</v>
          </cell>
          <cell r="F223">
            <v>46000</v>
          </cell>
          <cell r="G223">
            <v>1200</v>
          </cell>
          <cell r="H223">
            <v>47200</v>
          </cell>
          <cell r="I223">
            <v>2997200</v>
          </cell>
          <cell r="J223">
            <v>2997200</v>
          </cell>
          <cell r="K223">
            <v>1.3993361203096384</v>
          </cell>
          <cell r="L223">
            <v>5.6756558169138271E-2</v>
          </cell>
        </row>
        <row r="224">
          <cell r="A224">
            <v>216</v>
          </cell>
          <cell r="B224">
            <v>216</v>
          </cell>
          <cell r="C224">
            <v>56.9</v>
          </cell>
          <cell r="D224" t="str">
            <v>Silver</v>
          </cell>
          <cell r="E224" t="str">
            <v>ปกติ</v>
          </cell>
          <cell r="F224">
            <v>46000</v>
          </cell>
          <cell r="G224">
            <v>0</v>
          </cell>
          <cell r="H224">
            <v>46000</v>
          </cell>
          <cell r="I224">
            <v>2617400</v>
          </cell>
          <cell r="J224">
            <v>2617400</v>
          </cell>
          <cell r="K224">
            <v>1.3637597782678679</v>
          </cell>
          <cell r="L224">
            <v>4.2774772730072352E-2</v>
          </cell>
        </row>
        <row r="225">
          <cell r="A225">
            <v>217</v>
          </cell>
          <cell r="B225">
            <v>217</v>
          </cell>
          <cell r="C225">
            <v>64.900000000000006</v>
          </cell>
          <cell r="D225" t="str">
            <v>Silver</v>
          </cell>
          <cell r="E225" t="str">
            <v>ปกติ</v>
          </cell>
          <cell r="F225">
            <v>46000</v>
          </cell>
          <cell r="G225">
            <v>0</v>
          </cell>
          <cell r="H225">
            <v>46000</v>
          </cell>
          <cell r="I225">
            <v>2985400.0000000005</v>
          </cell>
          <cell r="J225">
            <v>2985400.0000000005</v>
          </cell>
          <cell r="K225">
            <v>1.3637597782678679</v>
          </cell>
          <cell r="L225">
            <v>4.2774772730072352E-2</v>
          </cell>
        </row>
        <row r="226">
          <cell r="A226">
            <v>218</v>
          </cell>
          <cell r="B226">
            <v>218</v>
          </cell>
          <cell r="C226">
            <v>98.1</v>
          </cell>
          <cell r="D226" t="str">
            <v>Bronze</v>
          </cell>
          <cell r="E226" t="str">
            <v>ปกติ</v>
          </cell>
          <cell r="F226">
            <v>44500</v>
          </cell>
          <cell r="G226">
            <v>0</v>
          </cell>
          <cell r="H226">
            <v>44500</v>
          </cell>
          <cell r="I226">
            <v>4365450</v>
          </cell>
          <cell r="J226">
            <v>4365450</v>
          </cell>
          <cell r="K226">
            <v>1.3192893507156549</v>
          </cell>
          <cell r="L226">
            <v>2.423712461985017E-2</v>
          </cell>
        </row>
        <row r="227">
          <cell r="A227">
            <v>219</v>
          </cell>
          <cell r="B227">
            <v>219</v>
          </cell>
          <cell r="C227">
            <v>73.2</v>
          </cell>
          <cell r="D227" t="str">
            <v>Bronze</v>
          </cell>
          <cell r="E227" t="str">
            <v>ปกติ</v>
          </cell>
          <cell r="F227">
            <v>44500</v>
          </cell>
          <cell r="G227">
            <v>0</v>
          </cell>
          <cell r="H227">
            <v>44500</v>
          </cell>
          <cell r="I227">
            <v>3257400</v>
          </cell>
          <cell r="J227">
            <v>3257400</v>
          </cell>
          <cell r="K227">
            <v>1.3192893507156549</v>
          </cell>
          <cell r="L227">
            <v>2.423712461985017E-2</v>
          </cell>
        </row>
        <row r="228">
          <cell r="A228">
            <v>220</v>
          </cell>
          <cell r="B228">
            <v>220</v>
          </cell>
          <cell r="C228">
            <v>73.599999999999994</v>
          </cell>
          <cell r="D228" t="str">
            <v>Bronze</v>
          </cell>
          <cell r="E228" t="str">
            <v>ปกติ</v>
          </cell>
          <cell r="F228">
            <v>44500</v>
          </cell>
          <cell r="G228">
            <v>0</v>
          </cell>
          <cell r="H228">
            <v>44500</v>
          </cell>
          <cell r="I228">
            <v>3275199.9999999995</v>
          </cell>
          <cell r="J228">
            <v>3275199.9999999995</v>
          </cell>
          <cell r="K228">
            <v>1.3192893507156549</v>
          </cell>
          <cell r="L228">
            <v>2.423712461985017E-2</v>
          </cell>
        </row>
        <row r="229">
          <cell r="A229">
            <v>221</v>
          </cell>
          <cell r="B229">
            <v>221</v>
          </cell>
          <cell r="C229">
            <v>76</v>
          </cell>
          <cell r="D229" t="str">
            <v>Bronze</v>
          </cell>
          <cell r="E229" t="str">
            <v>มุม/วิวlake</v>
          </cell>
          <cell r="F229">
            <v>44500</v>
          </cell>
          <cell r="G229">
            <v>1200</v>
          </cell>
          <cell r="H229">
            <v>45700</v>
          </cell>
          <cell r="I229">
            <v>3473200</v>
          </cell>
          <cell r="J229">
            <v>3473200</v>
          </cell>
          <cell r="K229">
            <v>1.3548656927574254</v>
          </cell>
          <cell r="L229">
            <v>3.9164596183442701E-2</v>
          </cell>
        </row>
        <row r="230">
          <cell r="A230">
            <v>222</v>
          </cell>
          <cell r="B230">
            <v>222</v>
          </cell>
          <cell r="C230">
            <v>72.099999999999994</v>
          </cell>
          <cell r="D230" t="str">
            <v>Bronze</v>
          </cell>
          <cell r="E230" t="str">
            <v>มุม/วิวlake</v>
          </cell>
          <cell r="F230">
            <v>44500</v>
          </cell>
          <cell r="G230">
            <v>1200</v>
          </cell>
          <cell r="H230">
            <v>45700</v>
          </cell>
          <cell r="I230">
            <v>3294969.9999999995</v>
          </cell>
          <cell r="J230">
            <v>3294969.9999999995</v>
          </cell>
          <cell r="K230">
            <v>1.3548656927574254</v>
          </cell>
          <cell r="L230">
            <v>3.9164596183442701E-2</v>
          </cell>
        </row>
        <row r="231">
          <cell r="A231">
            <v>223</v>
          </cell>
          <cell r="B231">
            <v>223</v>
          </cell>
          <cell r="C231">
            <v>68.5</v>
          </cell>
          <cell r="D231" t="str">
            <v>Bronze</v>
          </cell>
          <cell r="E231" t="str">
            <v>ปกติ</v>
          </cell>
          <cell r="F231">
            <v>44500</v>
          </cell>
          <cell r="G231">
            <v>0</v>
          </cell>
          <cell r="H231">
            <v>44500</v>
          </cell>
          <cell r="I231">
            <v>3048250</v>
          </cell>
          <cell r="J231">
            <v>3048250</v>
          </cell>
          <cell r="K231">
            <v>1.3192893507156549</v>
          </cell>
          <cell r="L231">
            <v>2.423712461985017E-2</v>
          </cell>
        </row>
        <row r="232">
          <cell r="A232">
            <v>224</v>
          </cell>
          <cell r="B232">
            <v>224</v>
          </cell>
          <cell r="C232">
            <v>72.8</v>
          </cell>
          <cell r="D232" t="str">
            <v>Bronze</v>
          </cell>
          <cell r="E232" t="str">
            <v>ปกติ</v>
          </cell>
          <cell r="F232">
            <v>44500</v>
          </cell>
          <cell r="G232">
            <v>0</v>
          </cell>
          <cell r="H232">
            <v>44500</v>
          </cell>
          <cell r="I232">
            <v>3239600</v>
          </cell>
          <cell r="J232">
            <v>3239600</v>
          </cell>
          <cell r="K232">
            <v>1.3192893507156549</v>
          </cell>
          <cell r="L232">
            <v>2.423712461985017E-2</v>
          </cell>
        </row>
        <row r="233">
          <cell r="A233">
            <v>225</v>
          </cell>
          <cell r="B233">
            <v>225</v>
          </cell>
          <cell r="C233">
            <v>90.9</v>
          </cell>
          <cell r="D233" t="str">
            <v>Bronze</v>
          </cell>
          <cell r="E233" t="str">
            <v>ปกติ</v>
          </cell>
          <cell r="F233">
            <v>44500</v>
          </cell>
          <cell r="G233">
            <v>0</v>
          </cell>
          <cell r="H233">
            <v>44500</v>
          </cell>
          <cell r="I233">
            <v>4045050.0000000005</v>
          </cell>
          <cell r="J233">
            <v>4045050.0000000005</v>
          </cell>
          <cell r="K233">
            <v>1.3192893507156549</v>
          </cell>
          <cell r="L233">
            <v>2.423712461985017E-2</v>
          </cell>
        </row>
        <row r="234">
          <cell r="A234">
            <v>226</v>
          </cell>
          <cell r="B234">
            <v>226</v>
          </cell>
          <cell r="C234">
            <v>94</v>
          </cell>
          <cell r="D234" t="str">
            <v>Bronze</v>
          </cell>
          <cell r="E234" t="str">
            <v>ปกติ</v>
          </cell>
          <cell r="F234">
            <v>44500</v>
          </cell>
          <cell r="G234">
            <v>0</v>
          </cell>
          <cell r="H234">
            <v>44500</v>
          </cell>
          <cell r="I234">
            <v>4183000</v>
          </cell>
          <cell r="J234">
            <v>4183000</v>
          </cell>
          <cell r="K234">
            <v>1.3192893507156549</v>
          </cell>
          <cell r="L234">
            <v>2.423712461985017E-2</v>
          </cell>
        </row>
        <row r="235">
          <cell r="A235">
            <v>227</v>
          </cell>
          <cell r="B235">
            <v>227</v>
          </cell>
          <cell r="C235">
            <v>80.099999999999994</v>
          </cell>
          <cell r="D235" t="str">
            <v>Bronze</v>
          </cell>
          <cell r="E235" t="str">
            <v>ปกติ</v>
          </cell>
          <cell r="F235">
            <v>44500</v>
          </cell>
          <cell r="G235">
            <v>0</v>
          </cell>
          <cell r="H235">
            <v>44500</v>
          </cell>
          <cell r="I235">
            <v>3564449.9999999995</v>
          </cell>
          <cell r="J235">
            <v>3564449.9999999995</v>
          </cell>
          <cell r="K235">
            <v>1.3192893507156549</v>
          </cell>
          <cell r="L235">
            <v>2.423712461985017E-2</v>
          </cell>
        </row>
        <row r="236">
          <cell r="A236">
            <v>228</v>
          </cell>
          <cell r="B236">
            <v>228</v>
          </cell>
          <cell r="C236">
            <v>71.8</v>
          </cell>
          <cell r="D236" t="str">
            <v>Bronze</v>
          </cell>
          <cell r="E236" t="str">
            <v>ปกติ</v>
          </cell>
          <cell r="F236">
            <v>44500</v>
          </cell>
          <cell r="G236">
            <v>0</v>
          </cell>
          <cell r="H236">
            <v>44500</v>
          </cell>
          <cell r="I236">
            <v>3195100</v>
          </cell>
          <cell r="J236">
            <v>3195100</v>
          </cell>
          <cell r="K236">
            <v>1.3192893507156549</v>
          </cell>
          <cell r="L236">
            <v>2.423712461985017E-2</v>
          </cell>
        </row>
        <row r="237">
          <cell r="A237">
            <v>229</v>
          </cell>
          <cell r="B237">
            <v>229</v>
          </cell>
          <cell r="C237">
            <v>68.8</v>
          </cell>
          <cell r="D237" t="str">
            <v>Bronze</v>
          </cell>
          <cell r="E237" t="str">
            <v>มุม/วิวlake</v>
          </cell>
          <cell r="F237">
            <v>44500</v>
          </cell>
          <cell r="G237">
            <v>1200</v>
          </cell>
          <cell r="H237">
            <v>45700</v>
          </cell>
          <cell r="I237">
            <v>3144160</v>
          </cell>
          <cell r="J237">
            <v>3144160</v>
          </cell>
          <cell r="K237">
            <v>1.3548656927574254</v>
          </cell>
          <cell r="L237">
            <v>3.9164596183442701E-2</v>
          </cell>
        </row>
        <row r="238">
          <cell r="A238">
            <v>230</v>
          </cell>
          <cell r="B238">
            <v>230</v>
          </cell>
          <cell r="C238">
            <v>93.2</v>
          </cell>
          <cell r="D238" t="str">
            <v>Bronze</v>
          </cell>
          <cell r="E238" t="str">
            <v>มุม superrior</v>
          </cell>
          <cell r="F238">
            <v>44500</v>
          </cell>
          <cell r="G238">
            <v>2000</v>
          </cell>
          <cell r="H238">
            <v>46500</v>
          </cell>
          <cell r="I238">
            <v>4333800</v>
          </cell>
          <cell r="J238">
            <v>4333800</v>
          </cell>
          <cell r="K238">
            <v>1.3785832541186056</v>
          </cell>
          <cell r="L238">
            <v>4.8688216034050047E-2</v>
          </cell>
        </row>
        <row r="239">
          <cell r="A239">
            <v>231</v>
          </cell>
          <cell r="B239">
            <v>231</v>
          </cell>
          <cell r="C239">
            <v>79.7</v>
          </cell>
          <cell r="D239" t="str">
            <v>Bronze</v>
          </cell>
          <cell r="E239" t="str">
            <v>ปกติ</v>
          </cell>
          <cell r="F239">
            <v>44500</v>
          </cell>
          <cell r="G239">
            <v>0</v>
          </cell>
          <cell r="H239">
            <v>44500</v>
          </cell>
          <cell r="I239">
            <v>3546650</v>
          </cell>
          <cell r="J239">
            <v>3546650</v>
          </cell>
          <cell r="K239">
            <v>1.3192893507156549</v>
          </cell>
          <cell r="L239">
            <v>2.423712461985017E-2</v>
          </cell>
        </row>
        <row r="240">
          <cell r="A240">
            <v>232</v>
          </cell>
          <cell r="B240">
            <v>232</v>
          </cell>
          <cell r="C240">
            <v>99.2</v>
          </cell>
          <cell r="D240" t="str">
            <v>Bronze</v>
          </cell>
          <cell r="E240" t="str">
            <v>ปกติ</v>
          </cell>
          <cell r="F240">
            <v>44500</v>
          </cell>
          <cell r="G240">
            <v>0</v>
          </cell>
          <cell r="H240">
            <v>44500</v>
          </cell>
          <cell r="I240">
            <v>4414400</v>
          </cell>
          <cell r="J240">
            <v>4414400</v>
          </cell>
          <cell r="K240">
            <v>1.3192893507156549</v>
          </cell>
          <cell r="L240">
            <v>2.423712461985017E-2</v>
          </cell>
        </row>
        <row r="241">
          <cell r="A241">
            <v>233</v>
          </cell>
          <cell r="B241">
            <v>233</v>
          </cell>
          <cell r="C241">
            <v>138.4</v>
          </cell>
          <cell r="D241" t="str">
            <v>Bronze</v>
          </cell>
          <cell r="E241" t="str">
            <v>ปกติ</v>
          </cell>
          <cell r="F241">
            <v>44500</v>
          </cell>
          <cell r="G241">
            <v>0</v>
          </cell>
          <cell r="H241">
            <v>44500</v>
          </cell>
          <cell r="I241">
            <v>6158800</v>
          </cell>
          <cell r="J241">
            <v>6158800</v>
          </cell>
          <cell r="K241">
            <v>1.3192893507156549</v>
          </cell>
          <cell r="L241">
            <v>2.423712461985017E-2</v>
          </cell>
        </row>
        <row r="242">
          <cell r="A242">
            <v>234</v>
          </cell>
          <cell r="B242">
            <v>234</v>
          </cell>
          <cell r="C242">
            <v>88.5</v>
          </cell>
          <cell r="D242" t="str">
            <v>Bronze</v>
          </cell>
          <cell r="E242" t="str">
            <v>ปกติ</v>
          </cell>
          <cell r="F242">
            <v>44500</v>
          </cell>
          <cell r="G242">
            <v>0</v>
          </cell>
          <cell r="H242">
            <v>44500</v>
          </cell>
          <cell r="I242">
            <v>3938250</v>
          </cell>
          <cell r="J242">
            <v>3938250</v>
          </cell>
          <cell r="K242">
            <v>1.3192893507156549</v>
          </cell>
          <cell r="L242">
            <v>2.423712461985017E-2</v>
          </cell>
        </row>
        <row r="243">
          <cell r="A243">
            <v>235</v>
          </cell>
          <cell r="B243">
            <v>235</v>
          </cell>
          <cell r="C243">
            <v>86.3</v>
          </cell>
          <cell r="D243" t="str">
            <v>Bronze</v>
          </cell>
          <cell r="E243" t="str">
            <v>ปกติ</v>
          </cell>
          <cell r="F243">
            <v>44500</v>
          </cell>
          <cell r="G243">
            <v>0</v>
          </cell>
          <cell r="H243">
            <v>44500</v>
          </cell>
          <cell r="I243">
            <v>3840350</v>
          </cell>
          <cell r="J243">
            <v>3840350</v>
          </cell>
          <cell r="K243">
            <v>1.3192893507156549</v>
          </cell>
          <cell r="L243">
            <v>2.423712461985017E-2</v>
          </cell>
        </row>
        <row r="244">
          <cell r="A244">
            <v>236</v>
          </cell>
          <cell r="B244">
            <v>236</v>
          </cell>
          <cell r="C244">
            <v>84.4</v>
          </cell>
          <cell r="D244" t="str">
            <v>Bronze</v>
          </cell>
          <cell r="E244" t="str">
            <v>ปกติ</v>
          </cell>
          <cell r="F244">
            <v>44500</v>
          </cell>
          <cell r="G244">
            <v>0</v>
          </cell>
          <cell r="H244">
            <v>44500</v>
          </cell>
          <cell r="I244">
            <v>3755800.0000000005</v>
          </cell>
          <cell r="J244">
            <v>3755800.0000000005</v>
          </cell>
          <cell r="K244">
            <v>1.3192893507156549</v>
          </cell>
          <cell r="L244">
            <v>2.423712461985017E-2</v>
          </cell>
        </row>
        <row r="245">
          <cell r="A245">
            <v>237</v>
          </cell>
          <cell r="B245">
            <v>237</v>
          </cell>
          <cell r="C245">
            <v>82.8</v>
          </cell>
          <cell r="D245" t="str">
            <v>Bronze</v>
          </cell>
          <cell r="E245" t="str">
            <v>ปกติ</v>
          </cell>
          <cell r="F245">
            <v>44500</v>
          </cell>
          <cell r="G245">
            <v>0</v>
          </cell>
          <cell r="H245">
            <v>44500</v>
          </cell>
          <cell r="I245">
            <v>3684600</v>
          </cell>
          <cell r="J245">
            <v>3684600</v>
          </cell>
          <cell r="K245">
            <v>1.3192893507156549</v>
          </cell>
          <cell r="L245">
            <v>2.423712461985017E-2</v>
          </cell>
        </row>
        <row r="246">
          <cell r="A246">
            <v>238</v>
          </cell>
          <cell r="B246">
            <v>238</v>
          </cell>
          <cell r="C246">
            <v>81.400000000000006</v>
          </cell>
          <cell r="D246" t="str">
            <v>Bronze</v>
          </cell>
          <cell r="E246" t="str">
            <v>วิวสวน</v>
          </cell>
          <cell r="F246">
            <v>44500</v>
          </cell>
          <cell r="G246">
            <v>800</v>
          </cell>
          <cell r="H246">
            <v>45300</v>
          </cell>
          <cell r="I246">
            <v>3687420.0000000005</v>
          </cell>
          <cell r="J246">
            <v>3687420.0000000005</v>
          </cell>
          <cell r="K246">
            <v>1.3430069120768351</v>
          </cell>
          <cell r="L246">
            <v>3.4276645597865918E-2</v>
          </cell>
        </row>
        <row r="247">
          <cell r="A247">
            <v>239</v>
          </cell>
          <cell r="B247">
            <v>239</v>
          </cell>
          <cell r="C247">
            <v>80.3</v>
          </cell>
          <cell r="D247" t="str">
            <v>Bronze</v>
          </cell>
          <cell r="E247" t="str">
            <v>วิวสวน</v>
          </cell>
          <cell r="F247">
            <v>44500</v>
          </cell>
          <cell r="G247">
            <v>800</v>
          </cell>
          <cell r="H247">
            <v>45300</v>
          </cell>
          <cell r="I247">
            <v>3637590</v>
          </cell>
          <cell r="J247">
            <v>3637590</v>
          </cell>
          <cell r="K247">
            <v>1.3430069120768351</v>
          </cell>
          <cell r="L247">
            <v>3.4276645597865918E-2</v>
          </cell>
        </row>
        <row r="248">
          <cell r="A248">
            <v>240</v>
          </cell>
          <cell r="B248">
            <v>240</v>
          </cell>
          <cell r="C248">
            <v>79</v>
          </cell>
          <cell r="D248" t="str">
            <v>Bronze</v>
          </cell>
          <cell r="E248" t="str">
            <v>วิวสวน</v>
          </cell>
          <cell r="F248">
            <v>44500</v>
          </cell>
          <cell r="G248">
            <v>800</v>
          </cell>
          <cell r="H248">
            <v>45300</v>
          </cell>
          <cell r="I248">
            <v>3578700</v>
          </cell>
          <cell r="J248">
            <v>3578700</v>
          </cell>
          <cell r="K248">
            <v>1.3430069120768351</v>
          </cell>
          <cell r="L248">
            <v>3.4276645597865918E-2</v>
          </cell>
        </row>
        <row r="249">
          <cell r="A249">
            <v>241</v>
          </cell>
          <cell r="B249">
            <v>241</v>
          </cell>
          <cell r="C249">
            <v>68</v>
          </cell>
          <cell r="D249" t="str">
            <v>Bronze</v>
          </cell>
          <cell r="E249" t="str">
            <v>วิวสวน</v>
          </cell>
          <cell r="F249">
            <v>44500</v>
          </cell>
          <cell r="G249">
            <v>800</v>
          </cell>
          <cell r="H249">
            <v>45300</v>
          </cell>
          <cell r="I249">
            <v>3080400</v>
          </cell>
          <cell r="J249">
            <v>3080400</v>
          </cell>
          <cell r="K249">
            <v>1.3430069120768351</v>
          </cell>
          <cell r="L249">
            <v>3.4276645597865918E-2</v>
          </cell>
        </row>
        <row r="250">
          <cell r="A250">
            <v>242</v>
          </cell>
          <cell r="B250">
            <v>242</v>
          </cell>
          <cell r="C250">
            <v>75</v>
          </cell>
          <cell r="D250" t="str">
            <v>Bronze</v>
          </cell>
          <cell r="E250" t="str">
            <v>วิวสวน</v>
          </cell>
          <cell r="F250">
            <v>44500</v>
          </cell>
          <cell r="G250">
            <v>800</v>
          </cell>
          <cell r="H250">
            <v>45300</v>
          </cell>
          <cell r="I250">
            <v>3397500</v>
          </cell>
          <cell r="J250">
            <v>3397500</v>
          </cell>
          <cell r="K250">
            <v>1.3430069120768351</v>
          </cell>
          <cell r="L250">
            <v>3.4276645597865918E-2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  <sheetName val="รายละเอียดทรัพย์สิน"/>
      <sheetName val="picture"/>
      <sheetName val="JO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100 - Part B"/>
      <sheetName val="B 100 - Part C"/>
      <sheetName val="B 100 - Part D"/>
      <sheetName val="B 200"/>
      <sheetName val="B210"/>
      <sheetName val="B 300"/>
      <sheetName val="B 310"/>
      <sheetName val="B 400"/>
      <sheetName val="B 500"/>
      <sheetName val="B 600"/>
      <sheetName val="B 700"/>
      <sheetName val="B 800"/>
      <sheetName val="B 900"/>
      <sheetName val="B 1000"/>
      <sheetName val="B1100"/>
      <sheetName val="B1200"/>
      <sheetName val="B1300"/>
      <sheetName val="Sch 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 xml:space="preserve"> </v>
          </cell>
          <cell r="B8" t="str">
            <v xml:space="preserve"> </v>
          </cell>
          <cell r="D8" t="str">
            <v xml:space="preserve"> </v>
          </cell>
          <cell r="E8">
            <v>0</v>
          </cell>
          <cell r="F8" t="str">
            <v xml:space="preserve"> </v>
          </cell>
          <cell r="G8">
            <v>0</v>
          </cell>
          <cell r="H8" t="str">
            <v xml:space="preserve"> </v>
          </cell>
          <cell r="I8" t="str">
            <v xml:space="preserve"> </v>
          </cell>
          <cell r="J8">
            <v>0</v>
          </cell>
          <cell r="L8" t="str">
            <v xml:space="preserve"> </v>
          </cell>
          <cell r="M8">
            <v>0</v>
          </cell>
          <cell r="O8" t="str">
            <v xml:space="preserve"> 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>
            <v>0</v>
          </cell>
          <cell r="T8" t="str">
            <v xml:space="preserve"> </v>
          </cell>
          <cell r="U8">
            <v>0</v>
          </cell>
          <cell r="X8" t="str">
            <v xml:space="preserve"> </v>
          </cell>
          <cell r="Z8">
            <v>0</v>
          </cell>
          <cell r="AB8">
            <v>0</v>
          </cell>
        </row>
        <row r="9">
          <cell r="A9" t="str">
            <v>Brand Shop A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Brand Shop B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2">
          <cell r="A12" t="str">
            <v>Fashion Brand # 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A14" t="str">
            <v>Brand Shop A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P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Brand Shop B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P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Fashion Brand # 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Brand Shop A</v>
          </cell>
          <cell r="E19">
            <v>0</v>
          </cell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Brand Shop B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P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Fashion Brand # 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4">
          <cell r="A24" t="str">
            <v>Total Fashion Retail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Davidoff Shop A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Davidoff Shop B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Davidoff - Retail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1">
          <cell r="A31" t="str">
            <v>Acanta Shop A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Acanta Shop B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A34" t="str">
            <v>Acanta - Retail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A36" t="str">
            <v>Shop A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Shop B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9">
          <cell r="A39" t="str">
            <v>Total Tobacco - Retail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A41" t="str">
            <v>Total Retail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3">
          <cell r="A43" t="str">
            <v>Wholesale - Fashion</v>
          </cell>
          <cell r="E43">
            <v>0</v>
          </cell>
          <cell r="G43">
            <v>0</v>
          </cell>
          <cell r="J43">
            <v>0</v>
          </cell>
          <cell r="M43">
            <v>0</v>
          </cell>
          <cell r="P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Wholesale - Tobacco</v>
          </cell>
          <cell r="E44">
            <v>0</v>
          </cell>
          <cell r="G44">
            <v>0</v>
          </cell>
          <cell r="J44">
            <v>0</v>
          </cell>
          <cell r="M44">
            <v>0</v>
          </cell>
          <cell r="P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A46" t="str">
            <v>Total Wholesale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8">
          <cell r="A48" t="str">
            <v>Duty Free</v>
          </cell>
          <cell r="E48">
            <v>0</v>
          </cell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A50" t="str">
            <v>Total Duty Free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2">
          <cell r="A52" t="str">
            <v>Internet</v>
          </cell>
          <cell r="E52">
            <v>0</v>
          </cell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4">
          <cell r="A54" t="str">
            <v>Total Internet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A56" t="str">
            <v>Close - Out Sales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 xml:space="preserve"> </v>
          </cell>
          <cell r="E57" t="str">
            <v xml:space="preserve"> </v>
          </cell>
          <cell r="G57" t="str">
            <v xml:space="preserve"> </v>
          </cell>
          <cell r="J57" t="str">
            <v xml:space="preserve"> </v>
          </cell>
          <cell r="M57" t="str">
            <v xml:space="preserve">  </v>
          </cell>
          <cell r="P57" t="str">
            <v xml:space="preserve"> </v>
          </cell>
          <cell r="S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</row>
        <row r="58">
          <cell r="A58" t="str">
            <v>Total Company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61">
          <cell r="C61" t="str">
            <v xml:space="preserve"> HEADCOUNT</v>
          </cell>
          <cell r="E61" t="str">
            <v>Actual</v>
          </cell>
          <cell r="F61" t="str">
            <v>Actual</v>
          </cell>
          <cell r="G61" t="str">
            <v>Budget</v>
          </cell>
          <cell r="L61" t="str">
            <v xml:space="preserve"> EXPENSES</v>
          </cell>
          <cell r="N61" t="str">
            <v>Other Direct Exps</v>
          </cell>
          <cell r="P61" t="str">
            <v>Indirect Exps</v>
          </cell>
          <cell r="R61" t="str">
            <v>Other Admin. Exps</v>
          </cell>
          <cell r="T61" t="str">
            <v>W/house Exps</v>
          </cell>
          <cell r="U61" t="str">
            <v>MIS Exps</v>
          </cell>
          <cell r="X61" t="str">
            <v>General Administration</v>
          </cell>
        </row>
        <row r="62">
          <cell r="E62" t="str">
            <v>End</v>
          </cell>
          <cell r="F62" t="str">
            <v>End</v>
          </cell>
          <cell r="G62" t="str">
            <v>End</v>
          </cell>
          <cell r="N62" t="str">
            <v>Amt</v>
          </cell>
          <cell r="O62" t="str">
            <v>%</v>
          </cell>
          <cell r="P62" t="str">
            <v>Amt</v>
          </cell>
          <cell r="Q62" t="str">
            <v>%</v>
          </cell>
          <cell r="R62" t="str">
            <v>Amt</v>
          </cell>
          <cell r="S62" t="str">
            <v>%</v>
          </cell>
          <cell r="T62" t="str">
            <v>Amt</v>
          </cell>
          <cell r="U62" t="str">
            <v>Amt</v>
          </cell>
        </row>
        <row r="63">
          <cell r="E63" t="str">
            <v>Dec 2004</v>
          </cell>
          <cell r="F63" t="str">
            <v>Aug 2005</v>
          </cell>
          <cell r="G63" t="str">
            <v>Dec 2006</v>
          </cell>
          <cell r="L63" t="str">
            <v xml:space="preserve">  Credit Card Commission</v>
          </cell>
          <cell r="O63">
            <v>0</v>
          </cell>
          <cell r="Q63">
            <v>0</v>
          </cell>
          <cell r="S63">
            <v>0</v>
          </cell>
          <cell r="X63" t="str">
            <v>Salary &amp; Benefit</v>
          </cell>
          <cell r="AB63">
            <v>0</v>
          </cell>
        </row>
        <row r="64">
          <cell r="C64" t="str">
            <v xml:space="preserve"> Retail Sales</v>
          </cell>
          <cell r="G64">
            <v>0</v>
          </cell>
          <cell r="L64" t="str">
            <v xml:space="preserve">  Salaries &amp; Benefits</v>
          </cell>
          <cell r="O64">
            <v>0</v>
          </cell>
          <cell r="Q64">
            <v>0</v>
          </cell>
          <cell r="S64">
            <v>0</v>
          </cell>
          <cell r="X64" t="str">
            <v>Office Rent</v>
          </cell>
          <cell r="AB64">
            <v>0</v>
          </cell>
        </row>
        <row r="65">
          <cell r="C65" t="str">
            <v xml:space="preserve"> Wholesale Sales </v>
          </cell>
          <cell r="G65">
            <v>0</v>
          </cell>
          <cell r="L65" t="str">
            <v xml:space="preserve">  Travel and Entertainment</v>
          </cell>
          <cell r="O65">
            <v>0</v>
          </cell>
          <cell r="Q65">
            <v>0</v>
          </cell>
          <cell r="S65">
            <v>0</v>
          </cell>
          <cell r="X65" t="str">
            <v>MIS</v>
          </cell>
          <cell r="AA65">
            <v>0</v>
          </cell>
          <cell r="AB65">
            <v>0</v>
          </cell>
        </row>
        <row r="66">
          <cell r="C66" t="str">
            <v xml:space="preserve"> Duty Free</v>
          </cell>
          <cell r="G66">
            <v>0</v>
          </cell>
          <cell r="L66" t="str">
            <v xml:space="preserve">  Motor Vehicle</v>
          </cell>
          <cell r="O66">
            <v>0</v>
          </cell>
          <cell r="Q66">
            <v>0</v>
          </cell>
          <cell r="S66">
            <v>0</v>
          </cell>
          <cell r="T66" t="str">
            <v xml:space="preserve"> </v>
          </cell>
          <cell r="W66" t="str">
            <v xml:space="preserve"> </v>
          </cell>
          <cell r="X66" t="str">
            <v>Audit &amp; Taxation</v>
          </cell>
          <cell r="AB66">
            <v>0</v>
          </cell>
        </row>
        <row r="67">
          <cell r="C67" t="str">
            <v xml:space="preserve"> Total Sales</v>
          </cell>
          <cell r="E67">
            <v>0</v>
          </cell>
          <cell r="F67">
            <v>0</v>
          </cell>
          <cell r="G67">
            <v>0</v>
          </cell>
          <cell r="L67" t="str">
            <v xml:space="preserve">  Warehouse and Shipping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 t="str">
            <v xml:space="preserve"> </v>
          </cell>
          <cell r="X67" t="str">
            <v>Prof.Fee &amp; Secretarial</v>
          </cell>
          <cell r="AB67">
            <v>0</v>
          </cell>
          <cell r="AD67" t="str">
            <v xml:space="preserve"> </v>
          </cell>
        </row>
        <row r="68">
          <cell r="L68" t="str">
            <v xml:space="preserve">  Shop/Office Supplies</v>
          </cell>
          <cell r="O68">
            <v>0</v>
          </cell>
          <cell r="Q68">
            <v>0</v>
          </cell>
          <cell r="S68">
            <v>0</v>
          </cell>
          <cell r="X68" t="str">
            <v>Management Fee</v>
          </cell>
          <cell r="AB68">
            <v>0</v>
          </cell>
        </row>
        <row r="69">
          <cell r="C69" t="str">
            <v xml:space="preserve"> Sales Admin</v>
          </cell>
          <cell r="L69" t="str">
            <v xml:space="preserve">  Shop Maintenance</v>
          </cell>
          <cell r="O69">
            <v>0</v>
          </cell>
          <cell r="Q69">
            <v>0</v>
          </cell>
          <cell r="S69">
            <v>0</v>
          </cell>
          <cell r="X69" t="str">
            <v>Other Admin. Expenses</v>
          </cell>
          <cell r="AA69">
            <v>0</v>
          </cell>
          <cell r="AB69">
            <v>0</v>
          </cell>
        </row>
        <row r="70">
          <cell r="C70" t="str">
            <v xml:space="preserve"> Marketing</v>
          </cell>
          <cell r="L70" t="str">
            <v xml:space="preserve">  Stock damage and write-off</v>
          </cell>
          <cell r="X70" t="str">
            <v>Liaison Offices</v>
          </cell>
          <cell r="AB70">
            <v>0</v>
          </cell>
        </row>
        <row r="71">
          <cell r="C71" t="str">
            <v xml:space="preserve"> Warehouse</v>
          </cell>
          <cell r="L71" t="str">
            <v xml:space="preserve">  Recruiting/Training</v>
          </cell>
          <cell r="O71">
            <v>0</v>
          </cell>
          <cell r="Q71">
            <v>0</v>
          </cell>
          <cell r="S71">
            <v>0</v>
          </cell>
          <cell r="T71" t="str">
            <v xml:space="preserve"> </v>
          </cell>
          <cell r="W71" t="str">
            <v xml:space="preserve"> </v>
          </cell>
          <cell r="X71" t="str">
            <v>Total G &amp; A</v>
          </cell>
          <cell r="AA71">
            <v>0</v>
          </cell>
          <cell r="AB71">
            <v>0</v>
          </cell>
        </row>
        <row r="72">
          <cell r="L72" t="str">
            <v xml:space="preserve">  Taxes other than on income</v>
          </cell>
          <cell r="O72">
            <v>0</v>
          </cell>
          <cell r="Q72">
            <v>0</v>
          </cell>
          <cell r="S72">
            <v>0</v>
          </cell>
          <cell r="X72" t="str">
            <v>Operating Income</v>
          </cell>
          <cell r="AA72">
            <v>0</v>
          </cell>
          <cell r="AB72">
            <v>0</v>
          </cell>
        </row>
        <row r="73">
          <cell r="C73" t="str">
            <v xml:space="preserve"> Management (GM)</v>
          </cell>
          <cell r="L73" t="str">
            <v xml:space="preserve">  Bad &amp; Doubtful debts</v>
          </cell>
          <cell r="O73">
            <v>0</v>
          </cell>
          <cell r="Q73">
            <v>0</v>
          </cell>
          <cell r="S73">
            <v>0</v>
          </cell>
          <cell r="X73" t="str">
            <v>Net Interest earned</v>
          </cell>
          <cell r="AB73">
            <v>0</v>
          </cell>
        </row>
        <row r="74">
          <cell r="C74" t="str">
            <v xml:space="preserve"> Administration</v>
          </cell>
          <cell r="L74" t="str">
            <v xml:space="preserve">  P/L on disposal of assets</v>
          </cell>
          <cell r="O74">
            <v>0</v>
          </cell>
          <cell r="Q74">
            <v>0</v>
          </cell>
          <cell r="S74">
            <v>0</v>
          </cell>
          <cell r="X74" t="str">
            <v>Net Interest (paid)</v>
          </cell>
          <cell r="AB74">
            <v>0</v>
          </cell>
        </row>
        <row r="75">
          <cell r="C75" t="str">
            <v xml:space="preserve"> Finance</v>
          </cell>
          <cell r="L75" t="str">
            <v xml:space="preserve">  Rent &amp; Utilities</v>
          </cell>
          <cell r="X75" t="str">
            <v>Exchge &amp; O. Inc (Exp)</v>
          </cell>
          <cell r="AB75">
            <v>0</v>
          </cell>
        </row>
        <row r="76">
          <cell r="C76" t="str">
            <v xml:space="preserve"> HR</v>
          </cell>
          <cell r="L76" t="str">
            <v xml:space="preserve">  General Insurance</v>
          </cell>
          <cell r="O76">
            <v>0</v>
          </cell>
          <cell r="Q76">
            <v>0</v>
          </cell>
          <cell r="S76">
            <v>0</v>
          </cell>
          <cell r="T76" t="str">
            <v xml:space="preserve"> </v>
          </cell>
          <cell r="X76" t="str">
            <v>GMF</v>
          </cell>
          <cell r="AA76">
            <v>0</v>
          </cell>
          <cell r="AB76">
            <v>0</v>
          </cell>
        </row>
        <row r="77">
          <cell r="C77" t="str">
            <v xml:space="preserve"> MIS</v>
          </cell>
          <cell r="L77" t="str">
            <v xml:space="preserve">  Postage &amp; Telecommunications</v>
          </cell>
          <cell r="O77">
            <v>0</v>
          </cell>
          <cell r="Q77">
            <v>0</v>
          </cell>
          <cell r="S77">
            <v>0</v>
          </cell>
          <cell r="T77" t="str">
            <v xml:space="preserve"> </v>
          </cell>
          <cell r="X77" t="str">
            <v>Management Incentive</v>
          </cell>
          <cell r="AB77">
            <v>0</v>
          </cell>
        </row>
        <row r="78">
          <cell r="L78" t="str">
            <v xml:space="preserve">  Due &amp; Subscriptions</v>
          </cell>
          <cell r="O78">
            <v>0</v>
          </cell>
          <cell r="Q78">
            <v>0</v>
          </cell>
          <cell r="S78">
            <v>0</v>
          </cell>
          <cell r="T78" t="str">
            <v xml:space="preserve"> </v>
          </cell>
          <cell r="X78" t="str">
            <v>Miscellaneous - Non Operating</v>
          </cell>
          <cell r="AB78">
            <v>0</v>
          </cell>
        </row>
        <row r="79">
          <cell r="C79" t="str">
            <v xml:space="preserve"> Others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L79" t="str">
            <v xml:space="preserve">  Bank Charges</v>
          </cell>
          <cell r="O79">
            <v>0</v>
          </cell>
          <cell r="Q79">
            <v>0</v>
          </cell>
          <cell r="S79">
            <v>0</v>
          </cell>
          <cell r="T79" t="str">
            <v xml:space="preserve"> </v>
          </cell>
          <cell r="X79" t="str">
            <v>Income Before Tax</v>
          </cell>
          <cell r="AA79">
            <v>0</v>
          </cell>
          <cell r="AB79">
            <v>0</v>
          </cell>
        </row>
        <row r="80">
          <cell r="C80" t="str">
            <v xml:space="preserve">  TOTAL</v>
          </cell>
          <cell r="E80">
            <v>0</v>
          </cell>
          <cell r="F80">
            <v>0</v>
          </cell>
          <cell r="G80">
            <v>0</v>
          </cell>
          <cell r="L80" t="str">
            <v xml:space="preserve">  Depreciation</v>
          </cell>
          <cell r="O80">
            <v>0</v>
          </cell>
          <cell r="Q80">
            <v>0</v>
          </cell>
          <cell r="S80">
            <v>0</v>
          </cell>
          <cell r="X80" t="str">
            <v>Provision for tax</v>
          </cell>
          <cell r="AB80">
            <v>0</v>
          </cell>
          <cell r="AD80" t="str">
            <v xml:space="preserve"> </v>
          </cell>
        </row>
        <row r="81">
          <cell r="L81" t="str">
            <v xml:space="preserve">  Miscellaneous</v>
          </cell>
          <cell r="O81">
            <v>0</v>
          </cell>
          <cell r="P81" t="str">
            <v xml:space="preserve"> </v>
          </cell>
          <cell r="Q81">
            <v>0</v>
          </cell>
          <cell r="S81">
            <v>0</v>
          </cell>
          <cell r="X81" t="str">
            <v>Income after Tax</v>
          </cell>
          <cell r="AA81">
            <v>0</v>
          </cell>
          <cell r="AB81">
            <v>0</v>
          </cell>
        </row>
        <row r="82">
          <cell r="L82" t="str">
            <v xml:space="preserve">  TOTAL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rror Checklist"/>
      <sheetName val="Bangkae"/>
      <sheetName val="Bangkapi Tri"/>
      <sheetName val="Fashion Island"/>
      <sheetName val="Ladprao"/>
      <sheetName val="Pinklao"/>
      <sheetName val="Rangsit"/>
      <sheetName val="Seacon Square Cinema"/>
      <sheetName val="Seacon Square Premier"/>
      <sheetName val="Seacon Square Consol"/>
      <sheetName val="Head Office"/>
      <sheetName val="Consolidated"/>
      <sheetName val="Summary"/>
      <sheetName val="Balance Sheet"/>
      <sheetName val="Qtly WC Analysis"/>
      <sheetName val="Cashflow"/>
      <sheetName val="Facilities4Funding"/>
      <sheetName val="Loan details"/>
      <sheetName val="Capex"/>
      <sheetName val="Location Codes"/>
      <sheetName val="Bangkae-Bud"/>
      <sheetName val="Bangkapi Tri-Bud"/>
      <sheetName val="Fashion Island-Bud"/>
      <sheetName val="Ladprao-Bud"/>
      <sheetName val="Pinklao-Bud"/>
      <sheetName val="Rangsit-Bud"/>
      <sheetName val="SeaconBud2"/>
      <sheetName val="SeaconPremBud2"/>
      <sheetName val="Seacon Square-Bud"/>
      <sheetName val="HeadOffice-Bud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Expr1000</v>
          </cell>
          <cell r="B1" t="str">
            <v>sLocationDesc</v>
          </cell>
          <cell r="C1" t="str">
            <v>nLocationCode</v>
          </cell>
        </row>
        <row r="2">
          <cell r="A2" t="str">
            <v>Bangkae</v>
          </cell>
          <cell r="B2" t="str">
            <v>Bangkae</v>
          </cell>
          <cell r="C2">
            <v>562</v>
          </cell>
        </row>
        <row r="3">
          <cell r="A3" t="str">
            <v>Bangkapi Tri</v>
          </cell>
          <cell r="B3" t="str">
            <v>Bangkapi Tri</v>
          </cell>
          <cell r="C3">
            <v>566</v>
          </cell>
        </row>
        <row r="4">
          <cell r="A4" t="str">
            <v>Fashion Island</v>
          </cell>
          <cell r="B4" t="str">
            <v>Fashion Island</v>
          </cell>
          <cell r="C4">
            <v>571</v>
          </cell>
        </row>
        <row r="5">
          <cell r="A5" t="str">
            <v>Ladprao</v>
          </cell>
          <cell r="B5" t="str">
            <v>Ladprao</v>
          </cell>
          <cell r="C5">
            <v>578</v>
          </cell>
        </row>
        <row r="6">
          <cell r="A6" t="str">
            <v>Pinklao</v>
          </cell>
          <cell r="B6" t="str">
            <v>Pinklao</v>
          </cell>
          <cell r="C6">
            <v>573</v>
          </cell>
        </row>
        <row r="7">
          <cell r="A7" t="str">
            <v>Rangsit</v>
          </cell>
          <cell r="B7" t="str">
            <v>Rangsit</v>
          </cell>
          <cell r="C7">
            <v>564</v>
          </cell>
        </row>
        <row r="8">
          <cell r="A8" t="str">
            <v>Seacon Square</v>
          </cell>
          <cell r="B8" t="str">
            <v>Seacon Square</v>
          </cell>
          <cell r="C8">
            <v>563</v>
          </cell>
        </row>
        <row r="9">
          <cell r="A9" t="str">
            <v>HO Thailand - EGV</v>
          </cell>
          <cell r="B9" t="str">
            <v>HO Thailand - EGV</v>
          </cell>
          <cell r="C9">
            <v>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CFP PROJ (B9)"/>
      <sheetName val="CFP"/>
      <sheetName val="CFPBK"/>
      <sheetName val="CFP-BK1"/>
      <sheetName val="CFP-BK2"/>
      <sheetName val="CFP-BK3"/>
      <sheetName val="CFP-BK4"/>
      <sheetName val="CFP-BK5"/>
      <sheetName val="CFP-BK6"/>
      <sheetName val="CFP-BK7"/>
      <sheetName val="CFPBC"/>
      <sheetName val="CFP-BC1"/>
      <sheetName val="CFP-BC2"/>
      <sheetName val="CFP-BC3"/>
      <sheetName val="CFP-BC4"/>
      <sheetName val="CFP-BC5"/>
      <sheetName val="CFP-BCPM"/>
      <sheetName val="AsumBK001"/>
      <sheetName val="AsumBK002"/>
      <sheetName val="AsumBK003"/>
      <sheetName val="AsumBK004"/>
      <sheetName val="AsumBK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4.3499999999999996</v>
          </cell>
          <cell r="Z7">
            <v>4.7</v>
          </cell>
          <cell r="AA7">
            <v>5.0599999999999996</v>
          </cell>
          <cell r="AB7">
            <v>5.45</v>
          </cell>
          <cell r="AC7">
            <v>7.31</v>
          </cell>
          <cell r="AD7">
            <v>7.89</v>
          </cell>
          <cell r="AE7">
            <v>8.51</v>
          </cell>
          <cell r="AF7">
            <v>9.1300000000000008</v>
          </cell>
          <cell r="AG7">
            <v>9.8000000000000007</v>
          </cell>
          <cell r="AH7">
            <v>9.07</v>
          </cell>
          <cell r="AJ7">
            <v>12.57</v>
          </cell>
          <cell r="AK7">
            <v>13.66</v>
          </cell>
          <cell r="AL7">
            <v>14.87</v>
          </cell>
          <cell r="AM7">
            <v>16.079999999999998</v>
          </cell>
          <cell r="AN7">
            <v>17.440000000000001</v>
          </cell>
          <cell r="AO7">
            <v>19</v>
          </cell>
          <cell r="AP7">
            <v>22.26</v>
          </cell>
          <cell r="AQ7">
            <v>24.88</v>
          </cell>
          <cell r="AR7">
            <v>28.14</v>
          </cell>
          <cell r="AS7">
            <v>31.41</v>
          </cell>
          <cell r="AT7">
            <v>33.06</v>
          </cell>
          <cell r="AU7">
            <v>31.78</v>
          </cell>
          <cell r="AW7">
            <v>24.31</v>
          </cell>
          <cell r="AX7">
            <v>12.11</v>
          </cell>
          <cell r="AY7">
            <v>6.88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CH(3) Supporting Analysis"/>
      <sheetName val="SCH(4) Analyis of Trade Rec"/>
      <sheetName val="SCH(7) BS-Asset"/>
      <sheetName val="SCH(8) BS-Lis &amp; Equity"/>
      <sheetName val="19"/>
    </sheetNames>
    <sheetDataSet>
      <sheetData sheetId="0" refreshError="1">
        <row r="3">
          <cell r="B3">
            <v>37680</v>
          </cell>
        </row>
        <row r="4">
          <cell r="B4">
            <v>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RM3"/>
      <sheetName val="SCBRM2"/>
      <sheetName val="SCBRM1"/>
      <sheetName val="SCBTR"/>
      <sheetName val="SCBRM4"/>
      <sheetName val="Plate"/>
      <sheetName val="Go"/>
      <sheetName val="RawData"/>
      <sheetName val="RawNav"/>
      <sheetName val="RawOtc"/>
      <sheetName val="Comp"/>
      <sheetName val="FUND"/>
      <sheetName val="Issuer"/>
      <sheetName val="Type"/>
      <sheetName val="Industry"/>
      <sheetName val="Matching"/>
      <sheetName val="Header"/>
      <sheetName val="6Month"/>
      <sheetName val="Switch"/>
      <sheetName val="EngHeader"/>
      <sheetName val="EngHeader6Month"/>
      <sheetName val="Detail"/>
      <sheetName val="DetailENG"/>
      <sheetName val="SCBRP"/>
      <sheetName val="SCBPG"/>
      <sheetName val="SCBPF"/>
      <sheetName val="SCBCS"/>
      <sheetName val="SCBWS"/>
      <sheetName val="SCBTV"/>
      <sheetName val="SCBTN"/>
      <sheetName val="SCBSOF3"/>
      <sheetName val="SCBSOF"/>
      <sheetName val="SCBSFF"/>
      <sheetName val="SCBRF"/>
      <sheetName val="SCBGB3"/>
      <sheetName val="SCBGB"/>
      <sheetName val="SCBFI"/>
      <sheetName val="SCBAR"/>
      <sheetName val="SCBTS3"/>
      <sheetName val="SCBTS2"/>
      <sheetName val="SCBTS"/>
      <sheetName val="SCBSET"/>
      <sheetName val="SCBRT"/>
      <sheetName val="SCBPMO"/>
      <sheetName val="SCBMF5"/>
      <sheetName val="SCBMF4"/>
      <sheetName val="SCBMF3"/>
      <sheetName val="SCBMF2"/>
      <sheetName val="SCBMF"/>
      <sheetName val="SCBDA"/>
      <sheetName val="SCBBA"/>
      <sheetName val="SCBET3"/>
      <sheetName val="SCBSOF7"/>
      <sheetName val="SCBSOF6"/>
      <sheetName val="SCBSOF5"/>
      <sheetName val="SCBSOF10"/>
      <sheetName val="SCBSOF9"/>
      <sheetName val="SCBSOF8"/>
      <sheetName val="List"/>
      <sheetName val="19"/>
      <sheetName val="Newspaper"/>
      <sheetName val="RATE"/>
      <sheetName val="pa group"/>
      <sheetName val="อัตราค่าบรรทุ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B1">
            <v>37894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fc-ratio"/>
      <sheetName val="Summary_Ratio"/>
      <sheetName val="Ratio"/>
      <sheetName val="BS47"/>
      <sheetName val="BS49"/>
      <sheetName val="BS49_MB"/>
      <sheetName val="PL47"/>
      <sheetName val="PL49"/>
      <sheetName val="PL49_MB"/>
      <sheetName val="CE47"/>
      <sheetName val="CE48"/>
      <sheetName val="CF47"/>
      <sheetName val="CF49"/>
      <sheetName val="BP1246"/>
      <sheetName val="คำนวนเนื้อที่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1 (2)"/>
      <sheetName val="005"/>
      <sheetName val="005 (2)"/>
      <sheetName val="011"/>
      <sheetName val="162"/>
      <sheetName val="163"/>
      <sheetName val="401"/>
      <sheetName val="002"/>
      <sheetName val="012"/>
      <sheetName val="013"/>
      <sheetName val="008"/>
      <sheetName val="014"/>
      <sheetName val="004"/>
      <sheetName val="007"/>
      <sheetName val="015"/>
      <sheetName val="003"/>
      <sheetName val="009"/>
      <sheetName val="010"/>
      <sheetName val="016"/>
      <sheetName val="200"/>
      <sheetName val="301"/>
      <sheetName val="302"/>
      <sheetName val="303"/>
      <sheetName val="304"/>
      <sheetName val="305"/>
      <sheetName val="Trial Balance"/>
      <sheetName val="Format"/>
      <sheetName val="พ.ย.46-ม.ค.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A4" t="str">
            <v>4131162</v>
          </cell>
          <cell r="B4" t="str">
            <v>รายได้จากการขายแฮมเลท#2</v>
          </cell>
          <cell r="C4" t="str">
            <v>Revenue - Hamlet II</v>
          </cell>
        </row>
        <row r="5">
          <cell r="A5" t="str">
            <v>4131401</v>
          </cell>
          <cell r="B5" t="str">
            <v>รายได้จากการขาย-SVG</v>
          </cell>
          <cell r="C5" t="str">
            <v>Revenue - SVG</v>
          </cell>
        </row>
        <row r="6">
          <cell r="A6" t="str">
            <v>4200200</v>
          </cell>
          <cell r="B6" t="str">
            <v>รายได้จากการขาย-พลาซ่า</v>
          </cell>
          <cell r="C6" t="str">
            <v>Revenue - Plaza</v>
          </cell>
        </row>
        <row r="7">
          <cell r="A7" t="str">
            <v>4200300</v>
          </cell>
          <cell r="B7" t="str">
            <v>รายได้ค่าเช่า</v>
          </cell>
          <cell r="C7" t="str">
            <v>Revenue from rental</v>
          </cell>
        </row>
        <row r="8">
          <cell r="A8" t="str">
            <v>4200400</v>
          </cell>
          <cell r="B8" t="str">
            <v>รายได้ค่าบริการใช้สถานที่</v>
          </cell>
          <cell r="C8" t="str">
            <v>Other income from used asset</v>
          </cell>
        </row>
        <row r="9">
          <cell r="A9" t="str">
            <v>4200500</v>
          </cell>
          <cell r="B9" t="str">
            <v>รายได้ค่าบริการส่วนกลาง</v>
          </cell>
          <cell r="C9" t="str">
            <v>Other income - Service fee</v>
          </cell>
        </row>
        <row r="10">
          <cell r="A10" t="str">
            <v>4200610</v>
          </cell>
          <cell r="B10" t="str">
            <v>รายได้ค่าบริการ-ไฟฟ้า</v>
          </cell>
          <cell r="C10" t="str">
            <v>Other income - Electricity</v>
          </cell>
        </row>
        <row r="11">
          <cell r="A11" t="str">
            <v>4200620</v>
          </cell>
          <cell r="B11" t="str">
            <v>รายได้ค่าบริการ-น้ำประปา</v>
          </cell>
          <cell r="C11" t="str">
            <v>Other income - Water supply</v>
          </cell>
        </row>
        <row r="12">
          <cell r="A12" t="str">
            <v>4200630</v>
          </cell>
          <cell r="B12" t="str">
            <v>รายได้ค่าบริการ-โทรศัพท์</v>
          </cell>
          <cell r="C12" t="str">
            <v>Other income - Telephone</v>
          </cell>
        </row>
        <row r="13">
          <cell r="A13" t="str">
            <v>4200650</v>
          </cell>
          <cell r="B13" t="str">
            <v>รายได้อื่น ๆ</v>
          </cell>
          <cell r="C13" t="str">
            <v>Other income - others</v>
          </cell>
        </row>
        <row r="14">
          <cell r="A14" t="str">
            <v>4200660</v>
          </cell>
          <cell r="B14" t="str">
            <v>รายได้ค่ารับบริการก่อสร้าง</v>
          </cell>
          <cell r="C14" t="str">
            <v>Revenue from construction service</v>
          </cell>
        </row>
        <row r="15">
          <cell r="A15" t="str">
            <v>4300400</v>
          </cell>
          <cell r="B15" t="str">
            <v>กำไรจากการขายสินทรัพย์</v>
          </cell>
          <cell r="C15" t="str">
            <v>Other income from disposal asset</v>
          </cell>
        </row>
        <row r="16">
          <cell r="A16" t="str">
            <v>4300401</v>
          </cell>
          <cell r="B16" t="str">
            <v>กำไรจากการลดภาระค้ำประกันบริษัทร่วม</v>
          </cell>
          <cell r="C16" t="str">
            <v>Gain from decrease contigent liability</v>
          </cell>
        </row>
        <row r="17">
          <cell r="A17" t="str">
            <v>4300410</v>
          </cell>
          <cell r="B17" t="str">
            <v>กำไรจากการโอนสินทรัพย์</v>
          </cell>
          <cell r="C17" t="str">
            <v>Gain from transfer assets</v>
          </cell>
        </row>
        <row r="18">
          <cell r="A18" t="str">
            <v>4300500</v>
          </cell>
          <cell r="B18" t="str">
            <v>ดอกเบี้ยรับ</v>
          </cell>
          <cell r="C18" t="str">
            <v>Revenue - interest</v>
          </cell>
        </row>
        <row r="19">
          <cell r="A19" t="str">
            <v>4300700</v>
          </cell>
          <cell r="B19" t="str">
            <v>กำไรจากสินค้ายึดคืน</v>
          </cell>
          <cell r="C19" t="str">
            <v>Gain &amp; Loss from good return</v>
          </cell>
        </row>
        <row r="20">
          <cell r="A20" t="str">
            <v>4300910</v>
          </cell>
          <cell r="B20" t="str">
            <v>กำไรจากการปรับโครงสร้างหนี้</v>
          </cell>
          <cell r="C20" t="str">
            <v>Gain &amp; Loss from debt restructuring</v>
          </cell>
        </row>
        <row r="21">
          <cell r="A21" t="str">
            <v>5131162</v>
          </cell>
          <cell r="B21" t="str">
            <v>ต้นทุนขายแฮมเลท#2</v>
          </cell>
          <cell r="C21" t="str">
            <v>Cost of Hamlet II</v>
          </cell>
        </row>
        <row r="22">
          <cell r="A22" t="str">
            <v>5131401</v>
          </cell>
          <cell r="B22" t="str">
            <v>ต้นทุนขาย-SVG.</v>
          </cell>
          <cell r="C22" t="str">
            <v>Cost of SVG</v>
          </cell>
        </row>
        <row r="23">
          <cell r="A23" t="str">
            <v>5200100</v>
          </cell>
          <cell r="B23" t="str">
            <v>ต้นทุนขาย-เบียร์การ์เด้น</v>
          </cell>
          <cell r="C23" t="str">
            <v>Cost of Beer Garden</v>
          </cell>
        </row>
        <row r="24">
          <cell r="A24" t="str">
            <v>5200200</v>
          </cell>
          <cell r="B24" t="str">
            <v>ต้นทุนขาย-ของสมนาคุณและสินค้าเพื่อขาย</v>
          </cell>
        </row>
        <row r="25">
          <cell r="A25" t="str">
            <v>5300010</v>
          </cell>
          <cell r="B25" t="str">
            <v>ต้นทุนขาย-คลับเฮ้าส์</v>
          </cell>
        </row>
        <row r="26">
          <cell r="A26" t="str">
            <v>6010010</v>
          </cell>
          <cell r="B26" t="str">
            <v>เงินเดือน</v>
          </cell>
          <cell r="C26" t="str">
            <v>Salary</v>
          </cell>
        </row>
        <row r="27">
          <cell r="A27" t="str">
            <v>6010012</v>
          </cell>
          <cell r="B27" t="str">
            <v>ค่าแรง</v>
          </cell>
          <cell r="C27" t="str">
            <v>Wages</v>
          </cell>
        </row>
        <row r="28">
          <cell r="A28" t="str">
            <v>6010020</v>
          </cell>
          <cell r="B28" t="str">
            <v>ค่ารักษาพยาบาล</v>
          </cell>
          <cell r="C28" t="str">
            <v>Health care</v>
          </cell>
        </row>
        <row r="29">
          <cell r="A29" t="str">
            <v>6010030</v>
          </cell>
          <cell r="B29" t="str">
            <v>ค่าสวัสดิการ</v>
          </cell>
          <cell r="C29" t="str">
            <v>Welfare expenses</v>
          </cell>
        </row>
        <row r="30">
          <cell r="A30" t="str">
            <v>6010040</v>
          </cell>
          <cell r="B30" t="str">
            <v>เงินกองทุนทดแทน</v>
          </cell>
          <cell r="C30" t="str">
            <v>Compensation fund</v>
          </cell>
        </row>
        <row r="31">
          <cell r="A31" t="str">
            <v>6010050</v>
          </cell>
          <cell r="B31" t="str">
            <v>เงินประกันสังคม</v>
          </cell>
          <cell r="C31" t="str">
            <v>Social insurance</v>
          </cell>
        </row>
        <row r="32">
          <cell r="A32" t="str">
            <v>6020010</v>
          </cell>
          <cell r="B32" t="str">
            <v>ค่าคอมมิชชั่น</v>
          </cell>
          <cell r="C32" t="str">
            <v>Commission</v>
          </cell>
        </row>
        <row r="33">
          <cell r="A33" t="str">
            <v>6020020</v>
          </cell>
          <cell r="B33" t="str">
            <v>ค่าส่งเสริมการขาย</v>
          </cell>
          <cell r="C33" t="str">
            <v>Advertising &amp; Promotion</v>
          </cell>
        </row>
        <row r="34">
          <cell r="A34" t="str">
            <v>6030000</v>
          </cell>
          <cell r="B34" t="str">
            <v>ค่าน้ำมันค่าใช้จ่ายการเดินทาง</v>
          </cell>
          <cell r="C34" t="str">
            <v>Travelling expenses</v>
          </cell>
        </row>
        <row r="35">
          <cell r="A35" t="str">
            <v>6040010</v>
          </cell>
          <cell r="B35" t="str">
            <v>ค่าไฟฟ้า</v>
          </cell>
          <cell r="C35" t="str">
            <v>Electricity expenses</v>
          </cell>
        </row>
        <row r="36">
          <cell r="A36" t="str">
            <v>6040020</v>
          </cell>
          <cell r="B36" t="str">
            <v>ค่าน้ำประปา</v>
          </cell>
          <cell r="C36" t="str">
            <v>Water supply</v>
          </cell>
        </row>
        <row r="37">
          <cell r="A37" t="str">
            <v>6040030</v>
          </cell>
          <cell r="B37" t="str">
            <v>ค่าโทรศัพท์</v>
          </cell>
          <cell r="C37" t="str">
            <v>Telephone</v>
          </cell>
        </row>
        <row r="38">
          <cell r="A38" t="str">
            <v>6040040</v>
          </cell>
          <cell r="B38" t="str">
            <v>ค่าเช่า</v>
          </cell>
          <cell r="C38" t="str">
            <v>Rental</v>
          </cell>
        </row>
        <row r="39">
          <cell r="A39" t="str">
            <v>6040050</v>
          </cell>
          <cell r="B39" t="str">
            <v>ค่าประกันภัย</v>
          </cell>
          <cell r="C39" t="str">
            <v>Company Insurance</v>
          </cell>
        </row>
        <row r="40">
          <cell r="A40" t="str">
            <v>6040060</v>
          </cell>
          <cell r="B40" t="str">
            <v>ค่ารักษาความปลอดภัย</v>
          </cell>
          <cell r="C40" t="str">
            <v>Security</v>
          </cell>
        </row>
        <row r="41">
          <cell r="A41" t="str">
            <v>6040070</v>
          </cell>
          <cell r="B41" t="str">
            <v>ค่าใช้จ่ายการบริการ</v>
          </cell>
          <cell r="C41" t="str">
            <v>Service expenses</v>
          </cell>
        </row>
        <row r="42">
          <cell r="A42" t="str">
            <v>6040071</v>
          </cell>
          <cell r="B42" t="str">
            <v>ค่าบริการก่อสร้าง</v>
          </cell>
          <cell r="C42" t="str">
            <v>Service Construction</v>
          </cell>
        </row>
        <row r="43">
          <cell r="A43" t="str">
            <v>6050010</v>
          </cell>
          <cell r="B43" t="str">
            <v>ค่าสอบบัญชี</v>
          </cell>
          <cell r="C43" t="str">
            <v>Audit fee</v>
          </cell>
        </row>
        <row r="44">
          <cell r="A44" t="str">
            <v>6050020</v>
          </cell>
          <cell r="B44" t="str">
            <v>ค่าธรรมเนียมการโอน</v>
          </cell>
          <cell r="C44" t="str">
            <v>Transfer fee</v>
          </cell>
        </row>
        <row r="45">
          <cell r="A45" t="str">
            <v>6050030</v>
          </cell>
          <cell r="B45" t="str">
            <v>ค่าธรรมเนียมธนาคาร&amp;อากร</v>
          </cell>
          <cell r="C45" t="str">
            <v>Bank charge</v>
          </cell>
        </row>
        <row r="46">
          <cell r="A46" t="str">
            <v>6050031</v>
          </cell>
          <cell r="B46" t="str">
            <v>ค่าธรรมเนียมตลาดหลักทรัพย์</v>
          </cell>
          <cell r="C46" t="str">
            <v>SET fee</v>
          </cell>
        </row>
        <row r="47">
          <cell r="A47" t="str">
            <v>6050040</v>
          </cell>
          <cell r="B47" t="str">
            <v>ค่าที่ปรึกษา</v>
          </cell>
          <cell r="C47" t="str">
            <v>Consulting fee</v>
          </cell>
        </row>
        <row r="48">
          <cell r="A48" t="str">
            <v>6050050</v>
          </cell>
          <cell r="B48" t="str">
            <v>ค่าฝึกอบรม</v>
          </cell>
          <cell r="C48" t="str">
            <v>Training</v>
          </cell>
        </row>
        <row r="49">
          <cell r="A49" t="str">
            <v>6050060</v>
          </cell>
          <cell r="B49" t="str">
            <v>ค่าใช้จ่ายบริหารอื่น ๆ</v>
          </cell>
          <cell r="C49" t="str">
            <v>Other administrative expenses</v>
          </cell>
        </row>
        <row r="50">
          <cell r="A50" t="str">
            <v>6050090</v>
          </cell>
          <cell r="B50" t="str">
            <v>ขาดทุนจากการตีราคาสินค้าคงเหลือ</v>
          </cell>
          <cell r="C50" t="str">
            <v>Loss from decrease in value inventory</v>
          </cell>
        </row>
        <row r="51">
          <cell r="A51" t="str">
            <v>6060010</v>
          </cell>
          <cell r="B51" t="str">
            <v>ค่าใช้จ่ายสำนักงาน</v>
          </cell>
          <cell r="C51" t="str">
            <v>Office expenses</v>
          </cell>
        </row>
        <row r="52">
          <cell r="A52" t="str">
            <v>6060020</v>
          </cell>
          <cell r="B52" t="str">
            <v>ค่าเครื่องเขียนและแบบพิมพ์</v>
          </cell>
          <cell r="C52" t="str">
            <v>Stationary expenses</v>
          </cell>
        </row>
        <row r="53">
          <cell r="A53" t="str">
            <v>6060030</v>
          </cell>
          <cell r="B53" t="str">
            <v>ค่าไปรษณีย์และค่าใช้จ่ายกรมการขนส่ง</v>
          </cell>
          <cell r="C53" t="str">
            <v>Postage &amp; Telegram</v>
          </cell>
        </row>
        <row r="54">
          <cell r="A54" t="str">
            <v>6060040</v>
          </cell>
          <cell r="B54" t="str">
            <v>ค่าซ่อมแซม</v>
          </cell>
          <cell r="C54" t="str">
            <v>Repair &amp; Maintenance</v>
          </cell>
        </row>
        <row r="55">
          <cell r="A55" t="str">
            <v>6060050</v>
          </cell>
          <cell r="B55" t="str">
            <v>ค่าวัสดุสิ้นเปลือง</v>
          </cell>
          <cell r="C55" t="str">
            <v>Supply expenses</v>
          </cell>
        </row>
        <row r="56">
          <cell r="A56" t="str">
            <v>6070020</v>
          </cell>
          <cell r="B56" t="str">
            <v>ดอกเบี้ยจ่าย-ค่าใช้จ่าย</v>
          </cell>
          <cell r="C56" t="str">
            <v>Interest expenses</v>
          </cell>
        </row>
        <row r="57">
          <cell r="A57" t="str">
            <v>6080100</v>
          </cell>
          <cell r="B57" t="str">
            <v>ค่าเบี้ยปรับและเงินเพิ่ม</v>
          </cell>
          <cell r="C57" t="str">
            <v>Fine &amp; Penalty</v>
          </cell>
        </row>
        <row r="58">
          <cell r="A58" t="str">
            <v>6080200</v>
          </cell>
          <cell r="B58" t="str">
            <v>ค่าบริจาคการกุศล</v>
          </cell>
          <cell r="C58" t="str">
            <v>Donation</v>
          </cell>
        </row>
        <row r="59">
          <cell r="A59" t="str">
            <v>6080300</v>
          </cell>
          <cell r="B59" t="str">
            <v>ค่ารับรอง</v>
          </cell>
          <cell r="C59" t="str">
            <v>Entertainment</v>
          </cell>
        </row>
        <row r="60">
          <cell r="A60" t="str">
            <v>6080400</v>
          </cell>
          <cell r="B60" t="str">
            <v>ภาษีโรงเรือน,ที่ดินและป้าย</v>
          </cell>
          <cell r="C60" t="str">
            <v>Property &amp; Land Tax, Logo Tax</v>
          </cell>
        </row>
        <row r="61">
          <cell r="A61" t="str">
            <v>6080500</v>
          </cell>
          <cell r="B61" t="str">
            <v>ภาษีธุรกิจเฉพาะ</v>
          </cell>
          <cell r="C61" t="str">
            <v>Business Tax</v>
          </cell>
        </row>
        <row r="62">
          <cell r="A62" t="str">
            <v>6080600</v>
          </cell>
          <cell r="B62" t="str">
            <v>ภาษีเงินได้นิติบุคคล</v>
          </cell>
          <cell r="C62" t="str">
            <v>Income Tax</v>
          </cell>
        </row>
        <row r="63">
          <cell r="A63" t="str">
            <v>6080700</v>
          </cell>
          <cell r="B63" t="str">
            <v>ภาษีมูลค่าเพิ่ม</v>
          </cell>
          <cell r="C63" t="str">
            <v>Value Added Tax</v>
          </cell>
        </row>
        <row r="64">
          <cell r="A64" t="str">
            <v>6490010</v>
          </cell>
          <cell r="B64" t="str">
            <v>ค่าเสื่อมราคา อาคาร</v>
          </cell>
          <cell r="C64" t="str">
            <v>Depreciation - Building</v>
          </cell>
        </row>
        <row r="65">
          <cell r="A65" t="str">
            <v>6490020</v>
          </cell>
          <cell r="B65" t="str">
            <v>ค่าเสื่อมราคา สำนักงานขาย</v>
          </cell>
          <cell r="C65" t="str">
            <v>Depreciation - Sales Office</v>
          </cell>
        </row>
        <row r="66">
          <cell r="A66" t="str">
            <v>6490030</v>
          </cell>
          <cell r="B66" t="str">
            <v>ค่าเสื่อมราคา เฟอร์นิเจอร์</v>
          </cell>
          <cell r="C66" t="str">
            <v>Depreciation - Furniture</v>
          </cell>
        </row>
        <row r="67">
          <cell r="A67" t="str">
            <v>6490040</v>
          </cell>
          <cell r="B67" t="str">
            <v>ค่าเสื่อมราคา เครื่องตกแต่ง</v>
          </cell>
          <cell r="C67" t="str">
            <v xml:space="preserve">Depreciation - </v>
          </cell>
        </row>
        <row r="68">
          <cell r="A68" t="str">
            <v>6490050</v>
          </cell>
          <cell r="B68" t="str">
            <v>ค่าเสื่อมราคา เครื่องใช้สำนักงาน</v>
          </cell>
          <cell r="C68" t="str">
            <v xml:space="preserve">Depreciation - </v>
          </cell>
        </row>
        <row r="69">
          <cell r="A69" t="str">
            <v>6490060</v>
          </cell>
          <cell r="B69" t="str">
            <v>ค่าเสื่อมราคา อุปกรณ์และเครื่องมือ</v>
          </cell>
          <cell r="C69" t="str">
            <v xml:space="preserve">Depreciation - </v>
          </cell>
        </row>
        <row r="70">
          <cell r="A70" t="str">
            <v>6490070</v>
          </cell>
          <cell r="B70" t="str">
            <v>ค่าเสื่อมราคา รถยนต์</v>
          </cell>
          <cell r="C70" t="str">
            <v>Depreciation - Vehicle</v>
          </cell>
        </row>
        <row r="71">
          <cell r="A71" t="str">
            <v>6490080</v>
          </cell>
          <cell r="B71" t="str">
            <v>ค่าเสื่อมราคา ส่วนปรับปรุงที่ดินและอาคาร</v>
          </cell>
          <cell r="C71" t="str">
            <v>Depreciation - Developing land</v>
          </cell>
        </row>
        <row r="72">
          <cell r="A72" t="str">
            <v>6490090</v>
          </cell>
          <cell r="B72" t="str">
            <v>ค่าเสื่อมราคา ศูนย์การค้า</v>
          </cell>
          <cell r="C72" t="str">
            <v>Depreciation - Shopping Mall</v>
          </cell>
        </row>
        <row r="73">
          <cell r="A73" t="str">
            <v>9010103</v>
          </cell>
          <cell r="B73" t="str">
            <v>ค่าธรรมเนียมที่ดินและอื่น ๆ</v>
          </cell>
          <cell r="C73" t="str">
            <v>Land and other fee</v>
          </cell>
        </row>
        <row r="74">
          <cell r="A74" t="str">
            <v>9010104</v>
          </cell>
          <cell r="B74" t="str">
            <v>ค่าถมที่ดิน</v>
          </cell>
        </row>
        <row r="75">
          <cell r="A75" t="str">
            <v>9010302</v>
          </cell>
          <cell r="B75" t="str">
            <v>ค่าออกแบบภายในสิ่งก่อสร้างส่วนกลาง</v>
          </cell>
        </row>
        <row r="76">
          <cell r="A76" t="str">
            <v>9010402</v>
          </cell>
          <cell r="B76" t="str">
            <v>ค่าจัดสวนบริเวณสิ่งก่อสร้างชั่วคราว</v>
          </cell>
        </row>
        <row r="77">
          <cell r="A77" t="str">
            <v>9010506</v>
          </cell>
          <cell r="B77" t="str">
            <v>รั้วรอบโครงการ</v>
          </cell>
        </row>
        <row r="78">
          <cell r="A78" t="str">
            <v>9010601</v>
          </cell>
          <cell r="B78" t="str">
            <v>ค่าออกแบบต่าง ๆ</v>
          </cell>
        </row>
        <row r="79">
          <cell r="A79" t="str">
            <v>9010602</v>
          </cell>
          <cell r="B79" t="str">
            <v>ค่าก่อสร้าง</v>
          </cell>
        </row>
        <row r="80">
          <cell r="A80" t="str">
            <v>9010605</v>
          </cell>
          <cell r="B80" t="str">
            <v>ค่าใช้จ่ายต่าง ๆ</v>
          </cell>
        </row>
        <row r="81">
          <cell r="A81" t="str">
            <v>9010702</v>
          </cell>
          <cell r="B81" t="str">
            <v>สระว่ายน้ำ</v>
          </cell>
        </row>
        <row r="82">
          <cell r="A82" t="str">
            <v>9010801</v>
          </cell>
          <cell r="B82" t="str">
            <v>การตกแต่งทางเข้าโครงการ</v>
          </cell>
        </row>
        <row r="83">
          <cell r="A83" t="str">
            <v>9010902</v>
          </cell>
          <cell r="B83" t="str">
            <v>ค่าส่งเสริมการขาย</v>
          </cell>
        </row>
        <row r="84">
          <cell r="A84" t="str">
            <v>9010903</v>
          </cell>
          <cell r="B84" t="str">
            <v>ค่ารักษาความปลอดภัย</v>
          </cell>
        </row>
        <row r="85">
          <cell r="A85" t="str">
            <v>9010906</v>
          </cell>
          <cell r="B85" t="str">
            <v>ค่าแรง</v>
          </cell>
        </row>
      </sheetData>
      <sheetData sheetId="2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แปลงปลูก(สำหรับคีย์)"/>
      <sheetName val="Masterประเภท"/>
      <sheetName val="TrialBalance Q3-2002"/>
    </sheetNames>
    <sheetDataSet>
      <sheetData sheetId="0" refreshError="1"/>
      <sheetData sheetId="1">
        <row r="2">
          <cell r="A2" t="str">
            <v>----ไม่ระบุ----</v>
          </cell>
        </row>
        <row r="3">
          <cell r="A3" t="str">
            <v>01 วัตถุดิบ</v>
          </cell>
        </row>
        <row r="4">
          <cell r="A4" t="str">
            <v>02 ค่าแรงงาน</v>
          </cell>
        </row>
        <row r="5">
          <cell r="A5" t="str">
            <v>03 คชจ.ผลิต</v>
          </cell>
        </row>
        <row r="6">
          <cell r="A6" t="str">
            <v>05 คชจ.ตัด</v>
          </cell>
        </row>
        <row r="7">
          <cell r="A7" t="str">
            <v>06 คชจ.ขาย</v>
          </cell>
        </row>
        <row r="8">
          <cell r="A8" t="str">
            <v>08 คชจ.บริหาร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200"/>
      <sheetName val="B 210"/>
      <sheetName val="B 300"/>
      <sheetName val="B 310"/>
      <sheetName val="B 400"/>
      <sheetName val="B 500"/>
      <sheetName val="B 600"/>
      <sheetName val="B 700"/>
      <sheetName val="B 800"/>
      <sheetName val="B 900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  <sheetName val="คชจ.ดำเนินงาน6-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  <sheetName val="?????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นาคาร-สนญ."/>
      <sheetName val="เงินสดย่อย"/>
      <sheetName val="รับจ่าย"/>
      <sheetName val="เงินกู้ PN"/>
      <sheetName val="เช็คล่วงหน้า"/>
      <sheetName val="Module1"/>
      <sheetName val="งบดุ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วจสอบ"/>
      <sheetName val="หน้าปก"/>
      <sheetName val="สารบัญ"/>
      <sheetName val="1สรุปผล"/>
      <sheetName val="2งบกำไร"/>
      <sheetName val="3ต้นทุนขาย"/>
      <sheetName val="4-5งบดุล"/>
      <sheetName val="6หมายเหตุ"/>
      <sheetName val="7คชจ.บริหาร"/>
      <sheetName val="8คชจ.ขาย"/>
      <sheetName val="9ดอกเบี้ยจ่าย"/>
      <sheetName val="10สัดส่วน"/>
      <sheetName val="11เปรียบRm-STD"/>
      <sheetName val="12-12.3Act-Std"/>
      <sheetName val="GL"/>
      <sheetName val="คำนวณภาษี"/>
      <sheetName val="A-วิเคราะห์กำไร"/>
      <sheetName val="A-วิเคราะรายได้อื่น"/>
      <sheetName val="Cost"/>
      <sheetName val="Input-cost"/>
      <sheetName val="ปัน-Mat&amp;OH"/>
      <sheetName val="Mat"/>
      <sheetName val="แยกต้นงวด"/>
      <sheetName val="Board"/>
      <sheetName val="A-วิเคราะห์Act-Std"/>
      <sheetName val="A-เปรียบเทียบRm_หลายเดือน"/>
      <sheetName val="Pi-Board"/>
      <sheetName val="Act-ผลิต"/>
      <sheetName val="Std-ผลิต"/>
      <sheetName val="Std-ปริมาณการใช้"/>
      <sheetName val="Std-บาท"/>
      <sheetName val="สมมติฐาน-Std"/>
      <sheetName val="รง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 เม.ย."/>
      <sheetName val="งบทดลอง พ.ค."/>
      <sheetName val="งบทดลอง มิ.ย."/>
      <sheetName val="งบต้นทุนขาย"/>
      <sheetName val="งบดุล"/>
      <sheetName val="งบกำไรขาดทุน"/>
      <sheetName val="บริจาค"/>
      <sheetName val="คชจ.อบรม"/>
      <sheetName val="ภาษี"/>
      <sheetName val="ยื่นภงด.1 (2)"/>
      <sheetName val="Sheet1"/>
      <sheetName val="เงินเดือน 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*****"/>
      <sheetName val="BL"/>
      <sheetName val="หุ้นสามัญ"/>
      <sheetName val="กำไรขาดทุนสะสม"/>
      <sheetName val="TAX"/>
      <sheetName val="PL"/>
      <sheetName val="DE-PL"/>
      <sheetName val="DETAIL BL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รหัสรายการ"/>
      <sheetName val="dept"/>
      <sheetName val="rate"/>
      <sheetName val="CMBD_Code"/>
      <sheetName val="Transaction"/>
      <sheetName val="Print_Voucher"/>
      <sheetName val="GL"/>
      <sheetName val="TB"/>
      <sheetName val="confirmAP"/>
    </sheetNames>
    <sheetDataSet>
      <sheetData sheetId="0" refreshError="1"/>
      <sheetData sheetId="1" refreshError="1"/>
      <sheetData sheetId="2" refreshError="1">
        <row r="4">
          <cell r="A4" t="str">
            <v>-</v>
          </cell>
        </row>
        <row r="5">
          <cell r="A5" t="str">
            <v>000</v>
          </cell>
        </row>
        <row r="6">
          <cell r="A6" t="str">
            <v>100</v>
          </cell>
        </row>
        <row r="7">
          <cell r="A7" t="str">
            <v>1AC</v>
          </cell>
        </row>
        <row r="8">
          <cell r="A8" t="str">
            <v>1AM</v>
          </cell>
        </row>
        <row r="9">
          <cell r="A9" t="str">
            <v>1AU</v>
          </cell>
        </row>
        <row r="10">
          <cell r="A10" t="str">
            <v>1CS</v>
          </cell>
        </row>
        <row r="11">
          <cell r="A11" t="str">
            <v>1EX</v>
          </cell>
        </row>
        <row r="12">
          <cell r="A12" t="str">
            <v>1FN</v>
          </cell>
        </row>
        <row r="13">
          <cell r="A13" t="str">
            <v>1FT</v>
          </cell>
        </row>
        <row r="14">
          <cell r="A14" t="str">
            <v>1GA</v>
          </cell>
        </row>
        <row r="15">
          <cell r="A15" t="str">
            <v>1GL</v>
          </cell>
        </row>
        <row r="16">
          <cell r="A16" t="str">
            <v>1LB</v>
          </cell>
        </row>
        <row r="17">
          <cell r="A17" t="str">
            <v>1MD</v>
          </cell>
        </row>
        <row r="18">
          <cell r="A18" t="str">
            <v>1MK</v>
          </cell>
        </row>
        <row r="19">
          <cell r="A19" t="str">
            <v>1PH</v>
          </cell>
        </row>
        <row r="20">
          <cell r="A20" t="str">
            <v>1PN</v>
          </cell>
        </row>
        <row r="21">
          <cell r="A21" t="str">
            <v>1RD</v>
          </cell>
        </row>
        <row r="22">
          <cell r="A22" t="str">
            <v>1RE</v>
          </cell>
        </row>
        <row r="23">
          <cell r="A23" t="str">
            <v>1SA</v>
          </cell>
        </row>
        <row r="24">
          <cell r="A24" t="str">
            <v>1SC</v>
          </cell>
        </row>
        <row r="25">
          <cell r="A25" t="str">
            <v>1SD</v>
          </cell>
        </row>
        <row r="26">
          <cell r="A26" t="str">
            <v>1SE</v>
          </cell>
        </row>
        <row r="27">
          <cell r="A27" t="str">
            <v>1SH</v>
          </cell>
        </row>
        <row r="28">
          <cell r="A28" t="str">
            <v>1WB</v>
          </cell>
        </row>
        <row r="29">
          <cell r="A29" t="str">
            <v>1WT</v>
          </cell>
        </row>
        <row r="30">
          <cell r="A30" t="str">
            <v>1XA</v>
          </cell>
        </row>
        <row r="31">
          <cell r="A31" t="str">
            <v>1XF</v>
          </cell>
        </row>
        <row r="32">
          <cell r="A32" t="str">
            <v>1XH</v>
          </cell>
        </row>
        <row r="33">
          <cell r="A33" t="str">
            <v>1XM</v>
          </cell>
        </row>
        <row r="34">
          <cell r="A34" t="str">
            <v>1XP</v>
          </cell>
        </row>
        <row r="35">
          <cell r="A35" t="str">
            <v>1YA</v>
          </cell>
        </row>
        <row r="36">
          <cell r="A36" t="str">
            <v>1YF</v>
          </cell>
        </row>
        <row r="37">
          <cell r="A37" t="str">
            <v>1YM</v>
          </cell>
        </row>
        <row r="38">
          <cell r="A38" t="str">
            <v>1YP</v>
          </cell>
        </row>
        <row r="39">
          <cell r="A39" t="str">
            <v>1YS</v>
          </cell>
        </row>
        <row r="40">
          <cell r="A40" t="str">
            <v>1YT</v>
          </cell>
        </row>
        <row r="41">
          <cell r="A41" t="str">
            <v>1ZA</v>
          </cell>
        </row>
        <row r="42">
          <cell r="A42" t="str">
            <v>1ZC</v>
          </cell>
        </row>
        <row r="43">
          <cell r="A43" t="str">
            <v>1ZD</v>
          </cell>
        </row>
        <row r="44">
          <cell r="A44" t="str">
            <v>1ZE</v>
          </cell>
        </row>
        <row r="45">
          <cell r="A45" t="str">
            <v>1ZF</v>
          </cell>
        </row>
        <row r="46">
          <cell r="A46" t="str">
            <v>1ZH</v>
          </cell>
        </row>
        <row r="47">
          <cell r="A47" t="str">
            <v>1ZM</v>
          </cell>
        </row>
        <row r="48">
          <cell r="A48" t="str">
            <v>1ZP</v>
          </cell>
        </row>
        <row r="49">
          <cell r="A49" t="str">
            <v>1ZU</v>
          </cell>
        </row>
        <row r="50">
          <cell r="A50" t="str">
            <v>200</v>
          </cell>
        </row>
        <row r="51">
          <cell r="A51" t="str">
            <v>2AC</v>
          </cell>
        </row>
        <row r="52">
          <cell r="A52" t="str">
            <v>2AM</v>
          </cell>
        </row>
        <row r="53">
          <cell r="A53" t="str">
            <v>2AU</v>
          </cell>
        </row>
        <row r="54">
          <cell r="A54" t="str">
            <v>2BL</v>
          </cell>
        </row>
        <row r="55">
          <cell r="A55" t="str">
            <v>2BP</v>
          </cell>
        </row>
        <row r="56">
          <cell r="A56" t="str">
            <v>2CA</v>
          </cell>
        </row>
        <row r="57">
          <cell r="A57" t="str">
            <v>2CF</v>
          </cell>
        </row>
        <row r="58">
          <cell r="A58" t="str">
            <v>2EN</v>
          </cell>
        </row>
        <row r="59">
          <cell r="A59" t="str">
            <v>2EP</v>
          </cell>
        </row>
        <row r="60">
          <cell r="A60" t="str">
            <v>2ET</v>
          </cell>
        </row>
        <row r="61">
          <cell r="A61" t="str">
            <v>2FB</v>
          </cell>
        </row>
        <row r="62">
          <cell r="A62" t="str">
            <v>2FI</v>
          </cell>
        </row>
        <row r="63">
          <cell r="A63" t="str">
            <v>2FN</v>
          </cell>
        </row>
        <row r="64">
          <cell r="A64" t="str">
            <v>2FT</v>
          </cell>
        </row>
        <row r="65">
          <cell r="A65" t="str">
            <v>2GL</v>
          </cell>
        </row>
        <row r="66">
          <cell r="A66" t="str">
            <v>2HA</v>
          </cell>
        </row>
        <row r="67">
          <cell r="A67" t="str">
            <v>2HF</v>
          </cell>
        </row>
        <row r="68">
          <cell r="A68" t="str">
            <v>2HM</v>
          </cell>
        </row>
        <row r="69">
          <cell r="A69" t="str">
            <v>2HO</v>
          </cell>
        </row>
        <row r="70">
          <cell r="A70" t="str">
            <v>2HP</v>
          </cell>
        </row>
        <row r="71">
          <cell r="A71" t="str">
            <v>2HS</v>
          </cell>
        </row>
        <row r="72">
          <cell r="A72" t="str">
            <v>2HV</v>
          </cell>
        </row>
        <row r="73">
          <cell r="A73" t="str">
            <v>2IT</v>
          </cell>
        </row>
        <row r="74">
          <cell r="A74" t="str">
            <v>2JT</v>
          </cell>
        </row>
        <row r="75">
          <cell r="A75" t="str">
            <v>2KS</v>
          </cell>
        </row>
        <row r="76">
          <cell r="A76" t="str">
            <v>2LW</v>
          </cell>
        </row>
        <row r="77">
          <cell r="A77" t="str">
            <v>2MA</v>
          </cell>
        </row>
        <row r="78">
          <cell r="A78" t="str">
            <v>2ML</v>
          </cell>
        </row>
        <row r="79">
          <cell r="A79" t="str">
            <v>2MV</v>
          </cell>
        </row>
        <row r="80">
          <cell r="A80" t="str">
            <v>2NS</v>
          </cell>
        </row>
        <row r="81">
          <cell r="A81" t="str">
            <v>2PA</v>
          </cell>
        </row>
        <row r="82">
          <cell r="A82" t="str">
            <v>2PH</v>
          </cell>
        </row>
        <row r="83">
          <cell r="A83" t="str">
            <v>2QC</v>
          </cell>
        </row>
        <row r="84">
          <cell r="A84" t="str">
            <v>2RF</v>
          </cell>
        </row>
        <row r="85">
          <cell r="A85" t="str">
            <v>2SC</v>
          </cell>
        </row>
        <row r="86">
          <cell r="A86" t="str">
            <v>2SD</v>
          </cell>
        </row>
        <row r="87">
          <cell r="A87" t="str">
            <v>2SP</v>
          </cell>
        </row>
        <row r="88">
          <cell r="A88" t="str">
            <v>2SS</v>
          </cell>
        </row>
        <row r="89">
          <cell r="A89" t="str">
            <v>2ST</v>
          </cell>
        </row>
        <row r="90">
          <cell r="A90" t="str">
            <v>2TG</v>
          </cell>
        </row>
        <row r="91">
          <cell r="A91" t="str">
            <v>2TP</v>
          </cell>
        </row>
        <row r="92">
          <cell r="A92" t="str">
            <v>2VP</v>
          </cell>
        </row>
        <row r="93">
          <cell r="A93" t="str">
            <v>2WH</v>
          </cell>
        </row>
        <row r="94">
          <cell r="A94" t="str">
            <v>2WM</v>
          </cell>
        </row>
        <row r="95">
          <cell r="A95" t="str">
            <v>2WS</v>
          </cell>
        </row>
        <row r="96">
          <cell r="A96" t="str">
            <v>2YS</v>
          </cell>
        </row>
        <row r="97">
          <cell r="A97" t="str">
            <v>2ZC</v>
          </cell>
        </row>
        <row r="98">
          <cell r="A98" t="str">
            <v>2ZO</v>
          </cell>
        </row>
        <row r="99">
          <cell r="A99" t="str">
            <v>2ZP</v>
          </cell>
        </row>
        <row r="100">
          <cell r="A100" t="str">
            <v>2ZX</v>
          </cell>
        </row>
        <row r="101">
          <cell r="A101" t="str">
            <v>2ZY</v>
          </cell>
        </row>
        <row r="102">
          <cell r="A102" t="str">
            <v>2ZZ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"/>
      <sheetName val="หมายเหตุงบดุล"/>
      <sheetName val="งบต้นทุนขาย"/>
      <sheetName val="งบกำไรขาดทุน"/>
      <sheetName val="คำนวณ WIP&amp;FG1-54"/>
      <sheetName val="คำนวณ WIP&amp;FG2-54"/>
      <sheetName val="งบทดลอง 1-54"/>
      <sheetName val="งบทดลอง 2-54"/>
      <sheetName val="คำนวณภาษ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ละเอียดแนบ 1"/>
      <sheetName val="รายละเอียดแนบ 3"/>
      <sheetName val="วัสดุคงเหลือแต่ละสน.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9">
          <cell r="B9">
            <v>6236</v>
          </cell>
          <cell r="C9">
            <v>5620</v>
          </cell>
          <cell r="J9">
            <v>12133</v>
          </cell>
        </row>
        <row r="15">
          <cell r="D15">
            <v>6545.5</v>
          </cell>
          <cell r="E15">
            <v>23930</v>
          </cell>
          <cell r="G15">
            <v>11877</v>
          </cell>
        </row>
        <row r="23">
          <cell r="M23">
            <v>33798</v>
          </cell>
        </row>
        <row r="24">
          <cell r="F24">
            <v>24136.85</v>
          </cell>
        </row>
        <row r="27">
          <cell r="I27">
            <v>57049</v>
          </cell>
        </row>
        <row r="38">
          <cell r="L38">
            <v>29146</v>
          </cell>
        </row>
        <row r="52">
          <cell r="K52">
            <v>148644.5</v>
          </cell>
        </row>
        <row r="74">
          <cell r="H74">
            <v>99882.4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ac_code"/>
      <sheetName val="ac_lao"/>
      <sheetName val="transaction"/>
      <sheetName val="voucher"/>
      <sheetName val="tb"/>
      <sheetName val="tb_move"/>
      <sheetName val="gl"/>
      <sheetName val="Sale&amp;Admin"/>
      <sheetName val="BS"/>
      <sheetName val="BS_move"/>
      <sheetName val="lao_to_thai"/>
      <sheetName val="tb_move (th)"/>
      <sheetName val="Sale&amp;Admin (th)"/>
      <sheetName val="CaneCost(th)"/>
      <sheetName val="BS (th)"/>
      <sheetName val="dept"/>
    </sheetNames>
    <sheetDataSet>
      <sheetData sheetId="0"/>
      <sheetData sheetId="1" refreshError="1">
        <row r="1">
          <cell r="A1" t="str">
            <v>เลขที่บัญชี</v>
          </cell>
          <cell r="B1" t="str">
            <v>ชื่อบัญชี</v>
          </cell>
          <cell r="C1" t="str">
            <v>BSPL</v>
          </cell>
          <cell r="D1" t="str">
            <v>Name1</v>
          </cell>
          <cell r="E1" t="str">
            <v>Name2</v>
          </cell>
        </row>
        <row r="2">
          <cell r="A2">
            <v>11110100000</v>
          </cell>
          <cell r="B2" t="str">
            <v>เงินสด</v>
          </cell>
          <cell r="C2" t="str">
            <v>BS1</v>
          </cell>
          <cell r="D2" t="str">
            <v>10 สินทรัพย์หมุนเวียน</v>
          </cell>
          <cell r="E2" t="str">
            <v>11 เงินสดและเงินฝากสถาบันการเงิน</v>
          </cell>
        </row>
        <row r="3">
          <cell r="A3">
            <v>11120100000</v>
          </cell>
          <cell r="B3" t="str">
            <v>เงินสดย่อย</v>
          </cell>
          <cell r="C3" t="str">
            <v>BS1</v>
          </cell>
          <cell r="D3" t="str">
            <v>10 สินทรัพย์หมุนเวียน</v>
          </cell>
          <cell r="E3" t="str">
            <v>11 เงินสดและเงินฝากสถาบันการเงิน</v>
          </cell>
        </row>
        <row r="4">
          <cell r="A4">
            <v>11130000000</v>
          </cell>
          <cell r="B4" t="str">
            <v>เงินฝากธนาคาร-กระแสรายวัน</v>
          </cell>
          <cell r="C4" t="str">
            <v>BS1</v>
          </cell>
          <cell r="D4" t="str">
            <v>10 สินทรัพย์หมุนเวียน</v>
          </cell>
          <cell r="E4" t="str">
            <v>11 เงินสดและเงินฝากสถาบันการเงิน</v>
          </cell>
        </row>
        <row r="5">
          <cell r="A5">
            <v>11130201100</v>
          </cell>
          <cell r="B5" t="str">
            <v>ธ.กสิกรไทย-กระแสรายวัน</v>
          </cell>
          <cell r="C5" t="str">
            <v>BS1</v>
          </cell>
          <cell r="D5" t="str">
            <v>10 สินทรัพย์หมุนเวียน</v>
          </cell>
          <cell r="E5" t="str">
            <v>11 เงินสดและเงินฝากสถาบันการเงิน</v>
          </cell>
        </row>
        <row r="6">
          <cell r="A6">
            <v>11130415200</v>
          </cell>
          <cell r="B6" t="str">
            <v>ธนาคารกรุงศรีฯ-เวียงจันทร์(USD)</v>
          </cell>
          <cell r="C6" t="str">
            <v>BS1</v>
          </cell>
          <cell r="D6" t="str">
            <v>10 สินทรัพย์หมุนเวียน</v>
          </cell>
          <cell r="E6" t="str">
            <v>11 เงินสดและเงินฝากสถาบันการเงิน</v>
          </cell>
        </row>
        <row r="7">
          <cell r="A7">
            <v>11130416200</v>
          </cell>
          <cell r="B7" t="str">
            <v>ธนาคารกรุงศรี-เวียงจันทร์(บาท)</v>
          </cell>
          <cell r="C7" t="str">
            <v>BS1</v>
          </cell>
          <cell r="D7" t="str">
            <v>10 สินทรัพย์หมุนเวียน</v>
          </cell>
          <cell r="E7" t="str">
            <v>11 เงินสดและเงินฝากสถาบันการเงิน</v>
          </cell>
        </row>
        <row r="8">
          <cell r="A8">
            <v>11131206100</v>
          </cell>
          <cell r="B8" t="str">
            <v>ธ.ไทยธนาคาร-กระแสรายวัน</v>
          </cell>
          <cell r="C8" t="str">
            <v>BS1</v>
          </cell>
          <cell r="D8" t="str">
            <v>10 สินทรัพย์หมุนเวียน</v>
          </cell>
          <cell r="E8" t="str">
            <v>11 เงินสดและเงินฝากสถาบันการเงิน</v>
          </cell>
        </row>
        <row r="9">
          <cell r="A9">
            <v>11131601100</v>
          </cell>
          <cell r="B9" t="str">
            <v>ธนาคารBANQUE POUR LE</v>
          </cell>
          <cell r="C9" t="str">
            <v>BS1</v>
          </cell>
          <cell r="D9" t="str">
            <v>10 สินทรัพย์หมุนเวียน</v>
          </cell>
          <cell r="E9" t="str">
            <v>11 เงินสดและเงินฝากสถาบันการเงิน</v>
          </cell>
        </row>
        <row r="10">
          <cell r="A10">
            <v>11131602200</v>
          </cell>
          <cell r="B10" t="str">
            <v>ธนาคารBANQUE POUR LE(เงินบาท)</v>
          </cell>
          <cell r="C10" t="str">
            <v>BS1</v>
          </cell>
          <cell r="D10" t="str">
            <v>10 สินทรัพย์หมุนเวียน</v>
          </cell>
          <cell r="E10" t="str">
            <v>11 เงินสดและเงินฝากสถาบันการเงิน</v>
          </cell>
        </row>
        <row r="11">
          <cell r="A11">
            <v>11131603200</v>
          </cell>
          <cell r="B11" t="str">
            <v>ธนาคารBANQUE POUR LE(เงินกีบ)</v>
          </cell>
          <cell r="C11" t="str">
            <v>BS1</v>
          </cell>
          <cell r="D11" t="str">
            <v>10 สินทรัพย์หมุนเวียน</v>
          </cell>
          <cell r="E11" t="str">
            <v>11 เงินสดและเงินฝากสถาบันการเงิน</v>
          </cell>
        </row>
        <row r="12">
          <cell r="A12">
            <v>11140000000</v>
          </cell>
          <cell r="B12" t="str">
            <v>เงินฝากธนาคาร-ออมทรัพย์</v>
          </cell>
          <cell r="C12" t="str">
            <v>BS1</v>
          </cell>
          <cell r="D12" t="str">
            <v>10 สินทรัพย์หมุนเวียน</v>
          </cell>
          <cell r="E12" t="str">
            <v>11 เงินสดและเงินฝากสถาบันการเงิน</v>
          </cell>
        </row>
        <row r="13">
          <cell r="A13">
            <v>11140201100</v>
          </cell>
          <cell r="B13" t="str">
            <v>ธ.กสิกรไทย-ออมทรัพย์</v>
          </cell>
          <cell r="C13" t="str">
            <v>BS1</v>
          </cell>
          <cell r="D13" t="str">
            <v>10 สินทรัพย์หมุนเวียน</v>
          </cell>
          <cell r="E13" t="str">
            <v>11 เงินสดและเงินฝากสถาบันการเงิน</v>
          </cell>
        </row>
        <row r="14">
          <cell r="A14">
            <v>11141206100</v>
          </cell>
          <cell r="B14" t="str">
            <v>ธ.ไทยธนาคาร-ออมทรัพย์</v>
          </cell>
          <cell r="C14" t="str">
            <v>BS1</v>
          </cell>
          <cell r="D14" t="str">
            <v>10 สินทรัพย์หมุนเวียน</v>
          </cell>
          <cell r="E14" t="str">
            <v>11 เงินสดและเงินฝากสถาบันการเงิน</v>
          </cell>
        </row>
        <row r="15">
          <cell r="A15">
            <v>11150000000</v>
          </cell>
          <cell r="B15" t="str">
            <v>เงินฝากธนาคาร-ฝากประจำ</v>
          </cell>
          <cell r="C15" t="str">
            <v>BS1</v>
          </cell>
          <cell r="D15" t="str">
            <v>10 สินทรัพย์หมุนเวียน</v>
          </cell>
          <cell r="E15" t="str">
            <v>11 เงินสดและเงินฝากสถาบันการเงิน</v>
          </cell>
        </row>
        <row r="16">
          <cell r="A16">
            <v>11190100000</v>
          </cell>
          <cell r="B16" t="str">
            <v>เงินฝากระหว่างทาง</v>
          </cell>
          <cell r="C16" t="str">
            <v>BS1</v>
          </cell>
          <cell r="D16" t="str">
            <v>10 สินทรัพย์หมุนเวียน</v>
          </cell>
          <cell r="E16" t="str">
            <v>11 เงินสดและเงินฝากสถาบันการเงิน</v>
          </cell>
        </row>
        <row r="17">
          <cell r="A17">
            <v>11190200000</v>
          </cell>
          <cell r="B17" t="str">
            <v>บัญชีพักเงินโอน</v>
          </cell>
          <cell r="C17" t="str">
            <v>BS1</v>
          </cell>
          <cell r="D17" t="str">
            <v>10 สินทรัพย์หมุนเวียน</v>
          </cell>
          <cell r="E17" t="str">
            <v>11 เงินสดและเงินฝากสถาบันการเงิน</v>
          </cell>
        </row>
        <row r="18">
          <cell r="A18">
            <v>11210000000</v>
          </cell>
          <cell r="B18" t="str">
            <v>เงินลงทุนในหุ้น</v>
          </cell>
          <cell r="C18" t="str">
            <v>BS1</v>
          </cell>
          <cell r="D18" t="str">
            <v>10 สินทรัพย์หมุนเวียน</v>
          </cell>
          <cell r="E18" t="str">
            <v>11 เงินสดและเงินฝากสถาบันการเงิน</v>
          </cell>
        </row>
        <row r="19">
          <cell r="A19">
            <v>11210700000</v>
          </cell>
          <cell r="B19" t="str">
            <v>สำรองเผื่อการลดมูลค่าเงินลงทุน</v>
          </cell>
          <cell r="C19" t="str">
            <v>BS1</v>
          </cell>
          <cell r="D19" t="str">
            <v>10 สินทรัพย์หมุนเวียน</v>
          </cell>
          <cell r="E19" t="str">
            <v>11 เงินสดและเงินฝากสถาบันการเงิน</v>
          </cell>
        </row>
        <row r="20">
          <cell r="A20">
            <v>11310100000</v>
          </cell>
          <cell r="B20" t="str">
            <v>ลูกหนี้การค้า-ในประเทศ</v>
          </cell>
          <cell r="C20" t="str">
            <v>BS1</v>
          </cell>
          <cell r="D20" t="str">
            <v>10 สินทรัพย์หมุนเวียน</v>
          </cell>
          <cell r="E20" t="str">
            <v>12 ลูกหนี้การค้า (สุทธิ)</v>
          </cell>
        </row>
        <row r="21">
          <cell r="A21">
            <v>11320300000</v>
          </cell>
          <cell r="B21" t="str">
            <v>เช็ครับลงวันที่ล่วงหน้า</v>
          </cell>
          <cell r="C21" t="str">
            <v>BS1</v>
          </cell>
          <cell r="D21" t="str">
            <v>10 สินทรัพย์หมุนเวียน</v>
          </cell>
          <cell r="E21" t="str">
            <v>12 ลูกหนี้การค้า (สุทธิ)</v>
          </cell>
        </row>
        <row r="22">
          <cell r="A22">
            <v>11330100000</v>
          </cell>
          <cell r="B22" t="str">
            <v>เช็คคืน</v>
          </cell>
          <cell r="C22" t="str">
            <v>BS1</v>
          </cell>
          <cell r="D22" t="str">
            <v>10 สินทรัพย์หมุนเวียน</v>
          </cell>
          <cell r="E22" t="str">
            <v>12 ลูกหนี้การค้า (สุทธิ)</v>
          </cell>
        </row>
        <row r="23">
          <cell r="A23">
            <v>11410100100</v>
          </cell>
          <cell r="B23" t="str">
            <v>ค่าเผื่อหนี้สงสัยจะสูญลูกหนี้การค้า</v>
          </cell>
          <cell r="C23" t="str">
            <v>BS1</v>
          </cell>
          <cell r="D23" t="str">
            <v>10 สินทรัพย์หมุนเวียน</v>
          </cell>
          <cell r="E23" t="str">
            <v>12 ลูกหนี้การค้า (สุทธิ)</v>
          </cell>
        </row>
        <row r="24">
          <cell r="A24">
            <v>11610100200</v>
          </cell>
          <cell r="B24" t="str">
            <v>วัตถุดิบ</v>
          </cell>
          <cell r="C24" t="str">
            <v>BS1</v>
          </cell>
          <cell r="D24" t="str">
            <v>10 สินทรัพย์หมุนเวียน</v>
          </cell>
          <cell r="E24" t="str">
            <v>13 สินค้าและวัสดุคงเหลือ</v>
          </cell>
        </row>
        <row r="25">
          <cell r="A25">
            <v>11630100200</v>
          </cell>
          <cell r="B25" t="str">
            <v>วัสดุสิ้นเปลือง</v>
          </cell>
          <cell r="C25" t="str">
            <v>BS1</v>
          </cell>
          <cell r="D25" t="str">
            <v>10 สินทรัพย์หมุนเวียน</v>
          </cell>
          <cell r="E25" t="str">
            <v>13 สินค้าและวัสดุคงเหลือ</v>
          </cell>
        </row>
        <row r="26">
          <cell r="A26">
            <v>11640100000</v>
          </cell>
          <cell r="B26" t="str">
            <v>สินค้าสำเร็จรูป</v>
          </cell>
          <cell r="C26" t="str">
            <v>BS1</v>
          </cell>
          <cell r="D26" t="str">
            <v>10 สินทรัพย์หมุนเวียน</v>
          </cell>
          <cell r="E26" t="str">
            <v>13 สินค้าและวัสดุคงเหลือ</v>
          </cell>
        </row>
        <row r="27">
          <cell r="A27">
            <v>11640200000</v>
          </cell>
          <cell r="B27" t="str">
            <v>สินค้าสำเร็จรูปซื้อมาเพื่อขาย</v>
          </cell>
          <cell r="C27" t="str">
            <v>BS1</v>
          </cell>
          <cell r="D27" t="str">
            <v>10 สินทรัพย์หมุนเวียน</v>
          </cell>
          <cell r="E27" t="str">
            <v>13 สินค้าและวัสดุคงเหลือ</v>
          </cell>
        </row>
        <row r="28">
          <cell r="A28">
            <v>11640900000</v>
          </cell>
          <cell r="B28" t="str">
            <v>สินค้าสำเร็จรูป(แลกเปลี่ยน)</v>
          </cell>
          <cell r="C28" t="str">
            <v>BS1</v>
          </cell>
          <cell r="D28" t="str">
            <v>10 สินทรัพย์หมุนเวียน</v>
          </cell>
          <cell r="E28" t="str">
            <v>13 สินค้าและวัสดุคงเหลือ</v>
          </cell>
        </row>
        <row r="29">
          <cell r="A29">
            <v>11648800000</v>
          </cell>
          <cell r="B29" t="str">
            <v>บัญชีพักสินค้าต้นงวด</v>
          </cell>
          <cell r="C29" t="str">
            <v>BS1</v>
          </cell>
          <cell r="D29" t="str">
            <v>10 สินทรัพย์หมุนเวียน</v>
          </cell>
          <cell r="E29" t="str">
            <v>13 สินค้าและวัสดุคงเหลือ</v>
          </cell>
        </row>
        <row r="30">
          <cell r="A30">
            <v>11649900000</v>
          </cell>
          <cell r="B30" t="str">
            <v>สินค้าสำเร็จรูปปลายงวดสำหรับงบดุล</v>
          </cell>
          <cell r="C30" t="str">
            <v>BS1</v>
          </cell>
          <cell r="D30" t="str">
            <v>10 สินทรัพย์หมุนเวียน</v>
          </cell>
          <cell r="E30" t="str">
            <v>13 สินค้าและวัสดุคงเหลือ</v>
          </cell>
        </row>
        <row r="31">
          <cell r="A31">
            <v>11670000200</v>
          </cell>
          <cell r="B31" t="str">
            <v>ต้นทุนการปลูกอ้อยสะสมรอการตัดจ่าย</v>
          </cell>
          <cell r="C31" t="str">
            <v>BS1</v>
          </cell>
          <cell r="D31" t="str">
            <v>11 สินทรัพย์ไม่หมุนเวียน</v>
          </cell>
          <cell r="E31" t="str">
            <v>22 ต้นทุนการปลูกอ้อยสะสมรอการตัดจ่าย</v>
          </cell>
        </row>
        <row r="32">
          <cell r="A32">
            <v>11670100200</v>
          </cell>
          <cell r="B32" t="str">
            <v>ต้นทุนการปลูก-วัตถุดิบ</v>
          </cell>
          <cell r="C32" t="str">
            <v>BS1</v>
          </cell>
          <cell r="D32" t="str">
            <v>11 สินทรัพย์ไม่หมุนเวียน</v>
          </cell>
          <cell r="E32" t="str">
            <v>22 ต้นทุนการปลูกอ้อยสะสมรอการตัดจ่าย</v>
          </cell>
        </row>
        <row r="33">
          <cell r="A33">
            <v>11670101200</v>
          </cell>
          <cell r="B33" t="str">
            <v>ต้นทุนการปลูก-วัตถุดิบ-ซื้อพันธุ์</v>
          </cell>
          <cell r="C33" t="str">
            <v>BS1</v>
          </cell>
          <cell r="D33" t="str">
            <v>11 สินทรัพย์ไม่หมุนเวียน</v>
          </cell>
          <cell r="E33" t="str">
            <v>22 ต้นทุนการปลูกอ้อยสะสมรอการตัดจ่าย</v>
          </cell>
        </row>
        <row r="34">
          <cell r="A34">
            <v>11670102200</v>
          </cell>
          <cell r="B34" t="str">
            <v>ต้นทุนการปลูก-วัตถุดิบ-ปลูกเอง</v>
          </cell>
          <cell r="C34" t="str">
            <v>BS1</v>
          </cell>
          <cell r="D34" t="str">
            <v>11 สินทรัพย์ไม่หมุนเวียน</v>
          </cell>
          <cell r="E34" t="str">
            <v>22 ต้นทุนการปลูกอ้อยสะสมรอการตัดจ่าย</v>
          </cell>
        </row>
        <row r="35">
          <cell r="A35">
            <v>11670110200</v>
          </cell>
          <cell r="B35" t="str">
            <v>ต้นทุนการปลูก-วัตถุดิบ-ค่าขนส่งเข้</v>
          </cell>
          <cell r="C35" t="str">
            <v>BS1</v>
          </cell>
          <cell r="D35" t="str">
            <v>11 สินทรัพย์ไม่หมุนเวียน</v>
          </cell>
          <cell r="E35" t="str">
            <v>22 ต้นทุนการปลูกอ้อยสะสมรอการตัดจ่าย</v>
          </cell>
        </row>
        <row r="36">
          <cell r="A36">
            <v>11670200200</v>
          </cell>
          <cell r="B36" t="str">
            <v>ต้นทุนการปลูก-ค่าแรงปลูก</v>
          </cell>
          <cell r="C36" t="str">
            <v>BS1</v>
          </cell>
          <cell r="D36" t="str">
            <v>11 สินทรัพย์ไม่หมุนเวียน</v>
          </cell>
          <cell r="E36" t="str">
            <v>22 ต้นทุนการปลูกอ้อยสะสมรอการตัดจ่าย</v>
          </cell>
        </row>
        <row r="37">
          <cell r="A37">
            <v>11670201200</v>
          </cell>
          <cell r="B37" t="str">
            <v>ต้นทุนการปลูก-ค่าแรง-ค่าแรงปกติ</v>
          </cell>
          <cell r="C37" t="str">
            <v>BS1</v>
          </cell>
          <cell r="D37" t="str">
            <v>11 สินทรัพย์ไม่หมุนเวียน</v>
          </cell>
          <cell r="E37" t="str">
            <v>22 ต้นทุนการปลูกอ้อยสะสมรอการตัดจ่าย</v>
          </cell>
        </row>
        <row r="38">
          <cell r="A38">
            <v>11670202200</v>
          </cell>
          <cell r="B38" t="str">
            <v>ต้นทุนการปลูก-ค่าแรง-ล่วงเวลา</v>
          </cell>
          <cell r="C38" t="str">
            <v>BS1</v>
          </cell>
          <cell r="D38" t="str">
            <v>11 สินทรัพย์ไม่หมุนเวียน</v>
          </cell>
          <cell r="E38" t="str">
            <v>22 ต้นทุนการปลูกอ้อยสะสมรอการตัดจ่าย</v>
          </cell>
        </row>
        <row r="39">
          <cell r="A39">
            <v>11670203200</v>
          </cell>
          <cell r="B39" t="str">
            <v>ต้นทุนการปลูก-ค่าแรง-ค่าเบี้ยเลี้ย</v>
          </cell>
          <cell r="C39" t="str">
            <v>BS1</v>
          </cell>
          <cell r="D39" t="str">
            <v>11 สินทรัพย์ไม่หมุนเวียน</v>
          </cell>
          <cell r="E39" t="str">
            <v>22 ต้นทุนการปลูกอ้อยสะสมรอการตัดจ่าย</v>
          </cell>
        </row>
        <row r="40">
          <cell r="A40">
            <v>11670204200</v>
          </cell>
          <cell r="B40" t="str">
            <v>ต้นทุนการปลูก-ค่าแรง-รายได้อื่นของ</v>
          </cell>
          <cell r="C40" t="str">
            <v>BS1</v>
          </cell>
          <cell r="D40" t="str">
            <v>11 สินทรัพย์ไม่หมุนเวียน</v>
          </cell>
          <cell r="E40" t="str">
            <v>22 ต้นทุนการปลูกอ้อยสะสมรอการตัดจ่าย</v>
          </cell>
        </row>
        <row r="41">
          <cell r="A41">
            <v>11670205200</v>
          </cell>
          <cell r="B41" t="str">
            <v>ต้นทุนการปลูก-ค่าแรง-ค่าไถ</v>
          </cell>
          <cell r="C41" t="str">
            <v>BS1</v>
          </cell>
          <cell r="D41" t="str">
            <v>11 สินทรัพย์ไม่หมุนเวียน</v>
          </cell>
          <cell r="E41" t="str">
            <v>22 ต้นทุนการปลูกอ้อยสะสมรอการตัดจ่าย</v>
          </cell>
        </row>
        <row r="42">
          <cell r="A42">
            <v>11670206200</v>
          </cell>
          <cell r="B42" t="str">
            <v>ต้นทุนการปลูก-ค่าแรง-ค่าจ้างเหมา</v>
          </cell>
          <cell r="C42" t="str">
            <v>BS1</v>
          </cell>
          <cell r="D42" t="str">
            <v>11 สินทรัพย์ไม่หมุนเวียน</v>
          </cell>
          <cell r="E42" t="str">
            <v>22 ต้นทุนการปลูกอ้อยสะสมรอการตัดจ่าย</v>
          </cell>
        </row>
        <row r="43">
          <cell r="A43">
            <v>11670300200</v>
          </cell>
          <cell r="B43" t="str">
            <v>ต้นทุนการปลูก-ค่าใช้จ่ายในการผลิต</v>
          </cell>
          <cell r="C43" t="str">
            <v>BS1</v>
          </cell>
          <cell r="D43" t="str">
            <v>11 สินทรัพย์ไม่หมุนเวียน</v>
          </cell>
          <cell r="E43" t="str">
            <v>22 ต้นทุนการปลูกอ้อยสะสมรอการตัดจ่าย</v>
          </cell>
        </row>
        <row r="44">
          <cell r="A44">
            <v>11670301200</v>
          </cell>
          <cell r="B44" t="str">
            <v>ต้นทุนการปลูก-คชจ.-ค่าปุ๋ย</v>
          </cell>
          <cell r="C44" t="str">
            <v>BS1</v>
          </cell>
          <cell r="D44" t="str">
            <v>11 สินทรัพย์ไม่หมุนเวียน</v>
          </cell>
          <cell r="E44" t="str">
            <v>22 ต้นทุนการปลูกอ้อยสะสมรอการตัดจ่าย</v>
          </cell>
        </row>
        <row r="45">
          <cell r="A45">
            <v>11670302200</v>
          </cell>
          <cell r="B45" t="str">
            <v>ต้นทุนการปลูก-คชจ.-ค่ายาปราบศัตรูพ</v>
          </cell>
          <cell r="C45" t="str">
            <v>BS1</v>
          </cell>
          <cell r="D45" t="str">
            <v>11 สินทรัพย์ไม่หมุนเวียน</v>
          </cell>
          <cell r="E45" t="str">
            <v>22 ต้นทุนการปลูกอ้อยสะสมรอการตัดจ่าย</v>
          </cell>
        </row>
        <row r="46">
          <cell r="A46">
            <v>11670303200</v>
          </cell>
          <cell r="B46" t="str">
            <v>ต้นทุนการปลูก-คชจ.-ค่าเคมีภัณฑ์</v>
          </cell>
          <cell r="C46" t="str">
            <v>BS1</v>
          </cell>
          <cell r="D46" t="str">
            <v>11 สินทรัพย์ไม่หมุนเวียน</v>
          </cell>
          <cell r="E46" t="str">
            <v>22 ต้นทุนการปลูกอ้อยสะสมรอการตัดจ่าย</v>
          </cell>
        </row>
        <row r="47">
          <cell r="A47">
            <v>11670304200</v>
          </cell>
          <cell r="B47" t="str">
            <v>ต้นทุนการปลูก-คชจ.-ค่าวัสดุสิ้นเปล</v>
          </cell>
          <cell r="C47" t="str">
            <v>BS1</v>
          </cell>
          <cell r="D47" t="str">
            <v>11 สินทรัพย์ไม่หมุนเวียน</v>
          </cell>
          <cell r="E47" t="str">
            <v>22 ต้นทุนการปลูกอ้อยสะสมรอการตัดจ่าย</v>
          </cell>
        </row>
        <row r="48">
          <cell r="A48">
            <v>11670305200</v>
          </cell>
          <cell r="B48" t="str">
            <v>ต้นทุนการปลูก-คชจ.-ค่าเครื่องมือใช</v>
          </cell>
          <cell r="C48" t="str">
            <v>BS1</v>
          </cell>
          <cell r="D48" t="str">
            <v>11 สินทรัพย์ไม่หมุนเวียน</v>
          </cell>
          <cell r="E48" t="str">
            <v>22 ต้นทุนการปลูกอ้อยสะสมรอการตัดจ่าย</v>
          </cell>
        </row>
        <row r="49">
          <cell r="A49">
            <v>11670306200</v>
          </cell>
          <cell r="B49" t="str">
            <v>ต้นทุนการปลูก-คชจ.-ค่าขนส่ง</v>
          </cell>
          <cell r="C49" t="str">
            <v>BS1</v>
          </cell>
          <cell r="D49" t="str">
            <v>11 สินทรัพย์ไม่หมุนเวียน</v>
          </cell>
          <cell r="E49" t="str">
            <v>22 ต้นทุนการปลูกอ้อยสะสมรอการตัดจ่าย</v>
          </cell>
        </row>
        <row r="50">
          <cell r="A50">
            <v>11670307200</v>
          </cell>
          <cell r="B50" t="str">
            <v>ต้นทุนการปลูก-คชจ.-ค่าใช้จ่ายเดินท</v>
          </cell>
          <cell r="C50" t="str">
            <v>BS1</v>
          </cell>
          <cell r="D50" t="str">
            <v>11 สินทรัพย์ไม่หมุนเวียน</v>
          </cell>
          <cell r="E50" t="str">
            <v>22 ต้นทุนการปลูกอ้อยสะสมรอการตัดจ่าย</v>
          </cell>
        </row>
        <row r="51">
          <cell r="A51">
            <v>11670308200</v>
          </cell>
          <cell r="B51" t="str">
            <v>ต้นทุนการปลูก-คชจ.-ค่าสาธารณูปโภค</v>
          </cell>
          <cell r="C51" t="str">
            <v>BS1</v>
          </cell>
          <cell r="D51" t="str">
            <v>11 สินทรัพย์ไม่หมุนเวียน</v>
          </cell>
          <cell r="E51" t="str">
            <v>22 ต้นทุนการปลูกอ้อยสะสมรอการตัดจ่าย</v>
          </cell>
        </row>
        <row r="52">
          <cell r="A52">
            <v>11670309200</v>
          </cell>
          <cell r="B52" t="str">
            <v>ต้นทุนการปลูก-คชจ.-ค่าใช้จ่ายเบ็ดเ</v>
          </cell>
          <cell r="C52" t="str">
            <v>BS1</v>
          </cell>
          <cell r="D52" t="str">
            <v>11 สินทรัพย์ไม่หมุนเวียน</v>
          </cell>
          <cell r="E52" t="str">
            <v>22 ต้นทุนการปลูกอ้อยสะสมรอการตัดจ่าย</v>
          </cell>
        </row>
        <row r="53">
          <cell r="A53">
            <v>11670310200</v>
          </cell>
          <cell r="B53" t="str">
            <v>ต้นทุนการปลูก-คชจ.-ค่าเช่า</v>
          </cell>
          <cell r="C53" t="str">
            <v>BS1</v>
          </cell>
          <cell r="D53" t="str">
            <v>11 สินทรัพย์ไม่หมุนเวียน</v>
          </cell>
          <cell r="E53" t="str">
            <v>22 ต้นทุนการปลูกอ้อยสะสมรอการตัดจ่าย</v>
          </cell>
        </row>
        <row r="54">
          <cell r="A54">
            <v>11670400200</v>
          </cell>
          <cell r="B54" t="str">
            <v>ต้นทุนการตัด-ทำพันธุ์</v>
          </cell>
          <cell r="C54" t="str">
            <v>BS1</v>
          </cell>
          <cell r="D54" t="str">
            <v>11 สินทรัพย์ไม่หมุนเวียน</v>
          </cell>
          <cell r="E54" t="str">
            <v>22 ต้นทุนการปลูกอ้อยสะสมรอการตัดจ่าย</v>
          </cell>
        </row>
        <row r="55">
          <cell r="A55">
            <v>11670500200</v>
          </cell>
          <cell r="B55" t="str">
            <v>ต้นทุนการตัด-ค่าแรงตัด</v>
          </cell>
          <cell r="C55" t="str">
            <v>BS1</v>
          </cell>
          <cell r="D55" t="str">
            <v>11 สินทรัพย์ไม่หมุนเวียน</v>
          </cell>
          <cell r="E55" t="str">
            <v>22 ต้นทุนการปลูกอ้อยสะสมรอการตัดจ่าย</v>
          </cell>
        </row>
        <row r="56">
          <cell r="A56">
            <v>11670501200</v>
          </cell>
          <cell r="B56" t="str">
            <v>ต้นทุนการตัด-ค่าแรง-ค่าแรงปกติ</v>
          </cell>
          <cell r="C56" t="str">
            <v>BS1</v>
          </cell>
          <cell r="D56" t="str">
            <v>11 สินทรัพย์ไม่หมุนเวียน</v>
          </cell>
          <cell r="E56" t="str">
            <v>22 ต้นทุนการปลูกอ้อยสะสมรอการตัดจ่าย</v>
          </cell>
        </row>
        <row r="57">
          <cell r="A57">
            <v>11670502200</v>
          </cell>
          <cell r="B57" t="str">
            <v>ต้นทุนการตัด-ค่าแรง-ล่วงเวลา</v>
          </cell>
          <cell r="C57" t="str">
            <v>BS1</v>
          </cell>
          <cell r="D57" t="str">
            <v>11 สินทรัพย์ไม่หมุนเวียน</v>
          </cell>
          <cell r="E57" t="str">
            <v>22 ต้นทุนการปลูกอ้อยสะสมรอการตัดจ่าย</v>
          </cell>
        </row>
        <row r="58">
          <cell r="A58">
            <v>11670503200</v>
          </cell>
          <cell r="B58" t="str">
            <v>ต้นทุนการตัด-ค่าแรง-ค่าเบี้ยเลี้ยง</v>
          </cell>
          <cell r="C58" t="str">
            <v>BS1</v>
          </cell>
          <cell r="D58" t="str">
            <v>11 สินทรัพย์ไม่หมุนเวียน</v>
          </cell>
          <cell r="E58" t="str">
            <v>22 ต้นทุนการปลูกอ้อยสะสมรอการตัดจ่าย</v>
          </cell>
        </row>
        <row r="59">
          <cell r="A59">
            <v>11670504200</v>
          </cell>
          <cell r="B59" t="str">
            <v>ต้นทุนการตัด-ค่าแรง-รายได้อื่นของพ</v>
          </cell>
          <cell r="C59" t="str">
            <v>BS1</v>
          </cell>
          <cell r="D59" t="str">
            <v>11 สินทรัพย์ไม่หมุนเวียน</v>
          </cell>
          <cell r="E59" t="str">
            <v>22 ต้นทุนการปลูกอ้อยสะสมรอการตัดจ่าย</v>
          </cell>
        </row>
        <row r="60">
          <cell r="A60">
            <v>11670505200</v>
          </cell>
          <cell r="B60" t="str">
            <v>ต้นทุนการตัด-ค่าแรง-ค่าจ้างเหมา</v>
          </cell>
          <cell r="C60" t="str">
            <v>BS1</v>
          </cell>
          <cell r="D60" t="str">
            <v>11 สินทรัพย์ไม่หมุนเวียน</v>
          </cell>
          <cell r="E60" t="str">
            <v>22 ต้นทุนการปลูกอ้อยสะสมรอการตัดจ่าย</v>
          </cell>
        </row>
        <row r="61">
          <cell r="A61">
            <v>11670600200</v>
          </cell>
          <cell r="B61" t="str">
            <v>ต้นทุนการตัด-ค่าใช้จ่ายขาย</v>
          </cell>
          <cell r="C61" t="str">
            <v>BS1</v>
          </cell>
          <cell r="D61" t="str">
            <v>11 สินทรัพย์ไม่หมุนเวียน</v>
          </cell>
          <cell r="E61" t="str">
            <v>22 ต้นทุนการปลูกอ้อยสะสมรอการตัดจ่าย</v>
          </cell>
        </row>
        <row r="62">
          <cell r="A62">
            <v>11670601200</v>
          </cell>
          <cell r="B62" t="str">
            <v>ต้นทุนการตัด-คชจ.-ค่าวัสดุสิ้นเปลื</v>
          </cell>
          <cell r="C62" t="str">
            <v>BS1</v>
          </cell>
          <cell r="D62" t="str">
            <v>11 สินทรัพย์ไม่หมุนเวียน</v>
          </cell>
          <cell r="E62" t="str">
            <v>22 ต้นทุนการปลูกอ้อยสะสมรอการตัดจ่าย</v>
          </cell>
        </row>
        <row r="63">
          <cell r="A63">
            <v>11670602200</v>
          </cell>
          <cell r="B63" t="str">
            <v>ต้นทุนการตัด-คชจ.-ค่าเครื่องมือใช้</v>
          </cell>
          <cell r="C63" t="str">
            <v>BS1</v>
          </cell>
          <cell r="D63" t="str">
            <v>11 สินทรัพย์ไม่หมุนเวียน</v>
          </cell>
          <cell r="E63" t="str">
            <v>22 ต้นทุนการปลูกอ้อยสะสมรอการตัดจ่าย</v>
          </cell>
        </row>
        <row r="64">
          <cell r="A64">
            <v>11670603200</v>
          </cell>
          <cell r="B64" t="str">
            <v>ต้นทุนการตัด-คชจ.-ค่าขนส่ง</v>
          </cell>
          <cell r="C64" t="str">
            <v>BS1</v>
          </cell>
          <cell r="D64" t="str">
            <v>11 สินทรัพย์ไม่หมุนเวียน</v>
          </cell>
          <cell r="E64" t="str">
            <v>22 ต้นทุนการปลูกอ้อยสะสมรอการตัดจ่าย</v>
          </cell>
        </row>
        <row r="65">
          <cell r="A65">
            <v>11670604200</v>
          </cell>
          <cell r="B65" t="str">
            <v>ต้นทุนการตัด-คชจ.-ค่าใช้จ่ายเดินทา</v>
          </cell>
          <cell r="C65" t="str">
            <v>BS1</v>
          </cell>
          <cell r="D65" t="str">
            <v>11 สินทรัพย์ไม่หมุนเวียน</v>
          </cell>
          <cell r="E65" t="str">
            <v>22 ต้นทุนการปลูกอ้อยสะสมรอการตัดจ่าย</v>
          </cell>
        </row>
        <row r="66">
          <cell r="A66">
            <v>11670605200</v>
          </cell>
          <cell r="B66" t="str">
            <v>ต้นทุนการตัด-คชจ.-ค่าใช้จ่ายเบ็ดเต</v>
          </cell>
          <cell r="C66" t="str">
            <v>BS1</v>
          </cell>
          <cell r="D66" t="str">
            <v>11 สินทรัพย์ไม่หมุนเวียน</v>
          </cell>
          <cell r="E66" t="str">
            <v>22 ต้นทุนการปลูกอ้อยสะสมรอการตัดจ่าย</v>
          </cell>
        </row>
        <row r="67">
          <cell r="A67">
            <v>11670800200</v>
          </cell>
          <cell r="B67" t="str">
            <v>ต้นทุนการบริหาร-ค่าใช้จ่ายบริหาร</v>
          </cell>
          <cell r="C67" t="str">
            <v>BS1</v>
          </cell>
          <cell r="D67" t="str">
            <v>11 สินทรัพย์ไม่หมุนเวียน</v>
          </cell>
          <cell r="E67" t="str">
            <v>22 ต้นทุนการปลูกอ้อยสะสมรอการตัดจ่าย</v>
          </cell>
        </row>
        <row r="68">
          <cell r="A68">
            <v>11670801200</v>
          </cell>
          <cell r="B68" t="str">
            <v>ต้นทุนการบริหาร-เงินเดือน</v>
          </cell>
          <cell r="C68" t="str">
            <v>BS1</v>
          </cell>
          <cell r="D68" t="str">
            <v>11 สินทรัพย์ไม่หมุนเวียน</v>
          </cell>
          <cell r="E68" t="str">
            <v>22 ต้นทุนการปลูกอ้อยสะสมรอการตัดจ่าย</v>
          </cell>
        </row>
        <row r="69">
          <cell r="A69">
            <v>11670802200</v>
          </cell>
          <cell r="B69" t="str">
            <v>ต้นทุนการบริหาร-ค่าล่วงเวลา</v>
          </cell>
          <cell r="C69" t="str">
            <v>BS1</v>
          </cell>
          <cell r="D69" t="str">
            <v>11 สินทรัพย์ไม่หมุนเวียน</v>
          </cell>
          <cell r="E69" t="str">
            <v>22 ต้นทุนการปลูกอ้อยสะสมรอการตัดจ่าย</v>
          </cell>
        </row>
        <row r="70">
          <cell r="A70">
            <v>11670803200</v>
          </cell>
          <cell r="B70" t="str">
            <v>ต้นทุนการบริหาร-ค่านายหน้า</v>
          </cell>
          <cell r="C70" t="str">
            <v>BS1</v>
          </cell>
          <cell r="D70" t="str">
            <v>11 สินทรัพย์ไม่หมุนเวียน</v>
          </cell>
          <cell r="E70" t="str">
            <v>22 ต้นทุนการปลูกอ้อยสะสมรอการตัดจ่าย</v>
          </cell>
        </row>
        <row r="71">
          <cell r="A71">
            <v>11670804200</v>
          </cell>
          <cell r="B71" t="str">
            <v>ต้นทุนการบริหาร-โบนัส</v>
          </cell>
          <cell r="C71" t="str">
            <v>BS1</v>
          </cell>
          <cell r="D71" t="str">
            <v>11 สินทรัพย์ไม่หมุนเวียน</v>
          </cell>
          <cell r="E71" t="str">
            <v>22 ต้นทุนการปลูกอ้อยสะสมรอการตัดจ่าย</v>
          </cell>
        </row>
        <row r="72">
          <cell r="A72">
            <v>11670805200</v>
          </cell>
          <cell r="B72" t="str">
            <v>ต้นทุนการบริหาร-เบี้ยขยัน</v>
          </cell>
          <cell r="C72" t="str">
            <v>BS1</v>
          </cell>
          <cell r="D72" t="str">
            <v>11 สินทรัพย์ไม่หมุนเวียน</v>
          </cell>
          <cell r="E72" t="str">
            <v>22 ต้นทุนการปลูกอ้อยสะสมรอการตัดจ่าย</v>
          </cell>
        </row>
        <row r="73">
          <cell r="A73">
            <v>11670806200</v>
          </cell>
          <cell r="B73" t="str">
            <v>ต้นทุนการบริหาร-เงินชดเชย</v>
          </cell>
          <cell r="C73" t="str">
            <v>BS1</v>
          </cell>
          <cell r="D73" t="str">
            <v>11 สินทรัพย์ไม่หมุนเวียน</v>
          </cell>
          <cell r="E73" t="str">
            <v>22 ต้นทุนการปลูกอ้อยสะสมรอการตัดจ่าย</v>
          </cell>
        </row>
        <row r="74">
          <cell r="A74">
            <v>11670807200</v>
          </cell>
          <cell r="B74" t="str">
            <v>ต้นทุนการบริหาร-ค่าสวัสดิการ</v>
          </cell>
          <cell r="C74" t="str">
            <v>BS1</v>
          </cell>
          <cell r="D74" t="str">
            <v>11 สินทรัพย์ไม่หมุนเวียน</v>
          </cell>
          <cell r="E74" t="str">
            <v>22 ต้นทุนการปลูกอ้อยสะสมรอการตัดจ่าย</v>
          </cell>
        </row>
        <row r="75">
          <cell r="A75">
            <v>11670808200</v>
          </cell>
          <cell r="B75" t="str">
            <v>ต้นทุนการบริหาร-ค่าซ่อมยานพาหนะ</v>
          </cell>
          <cell r="C75" t="str">
            <v>BS1</v>
          </cell>
          <cell r="D75" t="str">
            <v>11 สินทรัพย์ไม่หมุนเวียน</v>
          </cell>
          <cell r="E75" t="str">
            <v>22 ต้นทุนการปลูกอ้อยสะสมรอการตัดจ่าย</v>
          </cell>
        </row>
        <row r="76">
          <cell r="A76">
            <v>11670809200</v>
          </cell>
          <cell r="B76" t="str">
            <v>ต้นทุนการบริหาร-ค่าซ่อมเครื่องจักร</v>
          </cell>
          <cell r="C76" t="str">
            <v>BS1</v>
          </cell>
          <cell r="D76" t="str">
            <v>11 สินทรัพย์ไม่หมุนเวียน</v>
          </cell>
          <cell r="E76" t="str">
            <v>22 ต้นทุนการปลูกอ้อยสะสมรอการตัดจ่าย</v>
          </cell>
        </row>
        <row r="77">
          <cell r="A77">
            <v>11670810200</v>
          </cell>
          <cell r="B77" t="str">
            <v>ต้นทุนการบริหาร-ค่าน้ำมัน</v>
          </cell>
          <cell r="C77" t="str">
            <v>BS1</v>
          </cell>
          <cell r="D77" t="str">
            <v>11 สินทรัพย์ไม่หมุนเวียน</v>
          </cell>
          <cell r="E77" t="str">
            <v>22 ต้นทุนการปลูกอ้อยสะสมรอการตัดจ่าย</v>
          </cell>
        </row>
        <row r="78">
          <cell r="A78">
            <v>11670811200</v>
          </cell>
          <cell r="B78" t="str">
            <v>ต้นทุนการบริหาร-ค่าใช้จ่ายเดินทาง</v>
          </cell>
          <cell r="C78" t="str">
            <v>BS1</v>
          </cell>
          <cell r="D78" t="str">
            <v>11 สินทรัพย์ไม่หมุนเวียน</v>
          </cell>
          <cell r="E78" t="str">
            <v>22 ต้นทุนการปลูกอ้อยสะสมรอการตัดจ่าย</v>
          </cell>
        </row>
        <row r="79">
          <cell r="A79">
            <v>11670812200</v>
          </cell>
          <cell r="B79" t="str">
            <v>ต้นทุนการบริหาร-ค่าสาธารณูปโภค</v>
          </cell>
          <cell r="C79" t="str">
            <v>BS1</v>
          </cell>
          <cell r="D79" t="str">
            <v>11 สินทรัพย์ไม่หมุนเวียน</v>
          </cell>
          <cell r="E79" t="str">
            <v>22 ต้นทุนการปลูกอ้อยสะสมรอการตัดจ่าย</v>
          </cell>
        </row>
        <row r="80">
          <cell r="A80">
            <v>11670813200</v>
          </cell>
          <cell r="B80" t="str">
            <v>ต้นทุนการบริหาร-ค่าใช้จ่ายสื่อสาร</v>
          </cell>
          <cell r="C80" t="str">
            <v>BS1</v>
          </cell>
          <cell r="D80" t="str">
            <v>11 สินทรัพย์ไม่หมุนเวียน</v>
          </cell>
          <cell r="E80" t="str">
            <v>22 ต้นทุนการปลูกอ้อยสะสมรอการตัดจ่าย</v>
          </cell>
        </row>
        <row r="81">
          <cell r="A81">
            <v>11670814200</v>
          </cell>
          <cell r="B81" t="str">
            <v>ต้นทุนการบริหาร-ค่ารักษาความปลอดภั</v>
          </cell>
          <cell r="C81" t="str">
            <v>BS1</v>
          </cell>
          <cell r="D81" t="str">
            <v>11 สินทรัพย์ไม่หมุนเวียน</v>
          </cell>
          <cell r="E81" t="str">
            <v>22 ต้นทุนการปลูกอ้อยสะสมรอการตัดจ่าย</v>
          </cell>
        </row>
        <row r="82">
          <cell r="A82">
            <v>11670815200</v>
          </cell>
          <cell r="B82" t="str">
            <v>ต้นทุนการบริหาร-ค่าเครื่องเขียนแบบ</v>
          </cell>
          <cell r="C82" t="str">
            <v>BS1</v>
          </cell>
          <cell r="D82" t="str">
            <v>11 สินทรัพย์ไม่หมุนเวียน</v>
          </cell>
          <cell r="E82" t="str">
            <v>22 ต้นทุนการปลูกอ้อยสะสมรอการตัดจ่าย</v>
          </cell>
        </row>
        <row r="83">
          <cell r="A83">
            <v>11670816200</v>
          </cell>
          <cell r="B83" t="str">
            <v>ต้นทุนการบริหาร-ค่าธรรมเนียมธนาคาร</v>
          </cell>
          <cell r="C83" t="str">
            <v>BS1</v>
          </cell>
          <cell r="D83" t="str">
            <v>11 สินทรัพย์ไม่หมุนเวียน</v>
          </cell>
          <cell r="E83" t="str">
            <v>22 ต้นทุนการปลูกอ้อยสะสมรอการตัดจ่าย</v>
          </cell>
        </row>
        <row r="84">
          <cell r="A84">
            <v>11670817200</v>
          </cell>
          <cell r="B84" t="str">
            <v>ต้นทุนการบริหาร-ค่าภาษีและค่าธรรมเ</v>
          </cell>
          <cell r="C84" t="str">
            <v>BS1</v>
          </cell>
          <cell r="D84" t="str">
            <v>11 สินทรัพย์ไม่หมุนเวียน</v>
          </cell>
          <cell r="E84" t="str">
            <v>22 ต้นทุนการปลูกอ้อยสะสมรอการตัดจ่าย</v>
          </cell>
        </row>
        <row r="85">
          <cell r="A85">
            <v>11670818200</v>
          </cell>
          <cell r="B85" t="str">
            <v>ต้นทุนการบริหาร-ค่าประกันภัย</v>
          </cell>
          <cell r="C85" t="str">
            <v>BS1</v>
          </cell>
          <cell r="D85" t="str">
            <v>11 สินทรัพย์ไม่หมุนเวียน</v>
          </cell>
          <cell r="E85" t="str">
            <v>22 ต้นทุนการปลูกอ้อยสะสมรอการตัดจ่าย</v>
          </cell>
        </row>
        <row r="86">
          <cell r="A86">
            <v>11670819200</v>
          </cell>
          <cell r="B86" t="str">
            <v>ต้นทุนการบริหาร-ค่ารับรอง</v>
          </cell>
          <cell r="C86" t="str">
            <v>BS1</v>
          </cell>
          <cell r="D86" t="str">
            <v>11 สินทรัพย์ไม่หมุนเวียน</v>
          </cell>
          <cell r="E86" t="str">
            <v>22 ต้นทุนการปลูกอ้อยสะสมรอการตัดจ่าย</v>
          </cell>
        </row>
        <row r="87">
          <cell r="A87">
            <v>11670820200</v>
          </cell>
          <cell r="B87" t="str">
            <v>ต้นทุนการบริหาร-ค่าฝึกอบรมและสัมมน</v>
          </cell>
          <cell r="C87" t="str">
            <v>BS1</v>
          </cell>
          <cell r="D87" t="str">
            <v>11 สินทรัพย์ไม่หมุนเวียน</v>
          </cell>
          <cell r="E87" t="str">
            <v>22 ต้นทุนการปลูกอ้อยสะสมรอการตัดจ่าย</v>
          </cell>
        </row>
        <row r="88">
          <cell r="A88">
            <v>11670821200</v>
          </cell>
          <cell r="B88" t="str">
            <v>ต้นทุนการบริหาร-ค่าใช้จ่ายเบ็ดเตล็</v>
          </cell>
          <cell r="C88" t="str">
            <v>BS1</v>
          </cell>
          <cell r="D88" t="str">
            <v>11 สินทรัพย์ไม่หมุนเวียน</v>
          </cell>
          <cell r="E88" t="str">
            <v>22 ต้นทุนการปลูกอ้อยสะสมรอการตัดจ่าย</v>
          </cell>
        </row>
        <row r="89">
          <cell r="A89">
            <v>11670822200</v>
          </cell>
          <cell r="B89" t="str">
            <v>ต้นทุนการบริหาร-ค่านายหน้าจัดหาคนงา</v>
          </cell>
          <cell r="C89" t="str">
            <v>BS1</v>
          </cell>
          <cell r="D89" t="str">
            <v>11 สินทรัพย์ไม่หมุนเวียน</v>
          </cell>
          <cell r="E89" t="str">
            <v>22 ต้นทุนการปลูกอ้อยสะสมรอการตัดจ่าย</v>
          </cell>
        </row>
        <row r="90">
          <cell r="A90">
            <v>11670823200</v>
          </cell>
          <cell r="B90" t="str">
            <v>ต้นทุนการบริหาร-ค่าเสื่อม(อาคาร)</v>
          </cell>
          <cell r="C90" t="str">
            <v>BS1</v>
          </cell>
          <cell r="D90" t="str">
            <v>11 สินทรัพย์ไม่หมุนเวียน</v>
          </cell>
          <cell r="E90" t="str">
            <v>22 ต้นทุนการปลูกอ้อยสะสมรอการตัดจ่าย</v>
          </cell>
        </row>
        <row r="91">
          <cell r="A91">
            <v>11670824200</v>
          </cell>
          <cell r="B91" t="str">
            <v>ต้นทุนการบริหาร-ค่าเสื่อม(ยานพาหนะ)</v>
          </cell>
          <cell r="C91" t="str">
            <v>BS1</v>
          </cell>
          <cell r="D91" t="str">
            <v>11 สินทรัพย์ไม่หมุนเวียน</v>
          </cell>
          <cell r="E91" t="str">
            <v>22 ต้นทุนการปลูกอ้อยสะสมรอการตัดจ่าย</v>
          </cell>
        </row>
        <row r="92">
          <cell r="A92">
            <v>11670825200</v>
          </cell>
          <cell r="B92" t="str">
            <v>ต้นทุนการบริหาร-ค่าเสื่อม(จักรกลการ</v>
          </cell>
          <cell r="C92" t="str">
            <v>BS1</v>
          </cell>
          <cell r="D92" t="str">
            <v>11 สินทรัพย์ไม่หมุนเวียน</v>
          </cell>
          <cell r="E92" t="str">
            <v>22 ต้นทุนการปลูกอ้อยสะสมรอการตัดจ่าย</v>
          </cell>
        </row>
        <row r="93">
          <cell r="A93">
            <v>11670826200</v>
          </cell>
          <cell r="B93" t="str">
            <v>ต้นทุนการบริหาร-ค่าเสื่อม(อุปกรณ์โร</v>
          </cell>
          <cell r="C93" t="str">
            <v>BS1</v>
          </cell>
          <cell r="D93" t="str">
            <v>11 สินทรัพย์ไม่หมุนเวียน</v>
          </cell>
          <cell r="E93" t="str">
            <v>22 ต้นทุนการปลูกอ้อยสะสมรอการตัดจ่าย</v>
          </cell>
        </row>
        <row r="94">
          <cell r="A94">
            <v>11670827200</v>
          </cell>
          <cell r="B94" t="str">
            <v>ต้นทุนการบริหาร-ค่าซ่อมอุปกรณ์โรงง</v>
          </cell>
          <cell r="C94" t="str">
            <v>BS1</v>
          </cell>
          <cell r="D94" t="str">
            <v>11 สินทรัพย์ไม่หมุนเวียน</v>
          </cell>
          <cell r="E94" t="str">
            <v>22 ต้นทุนการปลูกอ้อยสะสมรอการตัดจ่าย</v>
          </cell>
        </row>
        <row r="95">
          <cell r="A95">
            <v>11670828200</v>
          </cell>
          <cell r="B95" t="str">
            <v>ต้นทุนการบริหาร-ค่าน้ำมัน(จักรกลเกษ</v>
          </cell>
          <cell r="C95" t="str">
            <v>BS1</v>
          </cell>
          <cell r="D95" t="str">
            <v>11 สินทรัพย์ไม่หมุนเวียน</v>
          </cell>
          <cell r="E95" t="str">
            <v>22 ต้นทุนการปลูกอ้อยสะสมรอการตัดจ่าย</v>
          </cell>
        </row>
        <row r="96">
          <cell r="A96">
            <v>11670829200</v>
          </cell>
          <cell r="B96" t="str">
            <v>ต้นทุนบริหาร-ค่าพัฒนาที่ดินตัดจ่าย</v>
          </cell>
          <cell r="C96" t="str">
            <v>BS1</v>
          </cell>
          <cell r="D96" t="str">
            <v>11 สินทรัพย์ไม่หมุนเวียน</v>
          </cell>
          <cell r="E96" t="str">
            <v>22 ต้นทุนการปลูกอ้อยสะสมรอการตัดจ่าย</v>
          </cell>
        </row>
        <row r="97">
          <cell r="A97">
            <v>11670900000</v>
          </cell>
          <cell r="B97" t="str">
            <v>สิทธิสัมปทานที่ดินตัดจ่าย</v>
          </cell>
          <cell r="C97" t="str">
            <v>BS1</v>
          </cell>
          <cell r="D97" t="str">
            <v>10 สินทรัพย์หมุนเวียน</v>
          </cell>
          <cell r="E97" t="str">
            <v>15 สินทรัพย์หมุนเวียนอื่น</v>
          </cell>
        </row>
        <row r="98">
          <cell r="A98">
            <v>11690100100</v>
          </cell>
          <cell r="B98" t="str">
            <v>สำรองเผื่อผลขาดทุนจากสินค้าเสียหาย</v>
          </cell>
          <cell r="C98" t="str">
            <v>BS1</v>
          </cell>
          <cell r="D98" t="str">
            <v>10 สินทรัพย์หมุนเวียน</v>
          </cell>
          <cell r="E98" t="str">
            <v>15 สินทรัพย์หมุนเวียนอื่น</v>
          </cell>
        </row>
        <row r="99">
          <cell r="A99">
            <v>11710000000</v>
          </cell>
          <cell r="B99" t="str">
            <v>ลูกหนี้ชาวไร่</v>
          </cell>
          <cell r="C99" t="str">
            <v>BS1</v>
          </cell>
          <cell r="D99" t="str">
            <v>10 สินทรัพย์หมุนเวียน</v>
          </cell>
          <cell r="E99" t="str">
            <v>15 สินทรัพย์หมุนเวียนอื่น</v>
          </cell>
        </row>
        <row r="100">
          <cell r="A100">
            <v>11710100000</v>
          </cell>
          <cell r="B100" t="str">
            <v>ลูกหนี้ชาวไร่-ซื้อลดเช็ค</v>
          </cell>
          <cell r="C100" t="str">
            <v>BS1</v>
          </cell>
          <cell r="D100" t="str">
            <v>10 สินทรัพย์หมุนเวียน</v>
          </cell>
          <cell r="E100" t="str">
            <v>15 สินทรัพย์หมุนเวียนอื่น</v>
          </cell>
        </row>
        <row r="101">
          <cell r="A101">
            <v>11710200000</v>
          </cell>
          <cell r="B101" t="str">
            <v>ลูกหนี้ชาวไร่-เช็คล่วงหน้าจ่าย</v>
          </cell>
          <cell r="C101" t="str">
            <v>BS1</v>
          </cell>
          <cell r="D101" t="str">
            <v>10 สินทรัพย์หมุนเวียน</v>
          </cell>
          <cell r="E101" t="str">
            <v>15 สินทรัพย์หมุนเวียนอื่น</v>
          </cell>
        </row>
        <row r="102">
          <cell r="A102">
            <v>11710300000</v>
          </cell>
          <cell r="B102" t="str">
            <v>ลูกหนี้โควต้าอ้อย</v>
          </cell>
          <cell r="C102" t="str">
            <v>BS1</v>
          </cell>
          <cell r="D102" t="str">
            <v>10 สินทรัพย์หมุนเวียน</v>
          </cell>
          <cell r="E102" t="str">
            <v>15 สินทรัพย์หมุนเวียนอื่น</v>
          </cell>
        </row>
        <row r="103">
          <cell r="A103">
            <v>11710400000</v>
          </cell>
          <cell r="B103" t="str">
            <v>ลูกหนี้เงินยืมส่งเสริมปลูกอ้อย</v>
          </cell>
          <cell r="C103" t="str">
            <v>BS1</v>
          </cell>
          <cell r="D103" t="str">
            <v>10 สินทรัพย์หมุนเวียน</v>
          </cell>
          <cell r="E103" t="str">
            <v>15 สินทรัพย์หมุนเวียนอื่น</v>
          </cell>
        </row>
        <row r="104">
          <cell r="A104">
            <v>11710600000</v>
          </cell>
          <cell r="B104" t="str">
            <v>ลูกหนี้ค่าปุ๋ย</v>
          </cell>
          <cell r="C104" t="str">
            <v>BS1</v>
          </cell>
          <cell r="D104" t="str">
            <v>10 สินทรัพย์หมุนเวียน</v>
          </cell>
          <cell r="E104" t="str">
            <v>15 สินทรัพย์หมุนเวียนอื่น</v>
          </cell>
        </row>
        <row r="105">
          <cell r="A105">
            <v>11710700000</v>
          </cell>
          <cell r="B105" t="str">
            <v>ลูกหนี้ค่าน้ำมัน</v>
          </cell>
          <cell r="C105" t="str">
            <v>BS1</v>
          </cell>
          <cell r="D105" t="str">
            <v>10 สินทรัพย์หมุนเวียน</v>
          </cell>
          <cell r="E105" t="str">
            <v>15 สินทรัพย์หมุนเวียนอื่น</v>
          </cell>
        </row>
        <row r="106">
          <cell r="A106">
            <v>11710800000</v>
          </cell>
          <cell r="B106" t="str">
            <v>เงินทดรองจ่าย</v>
          </cell>
          <cell r="C106" t="str">
            <v>BS1</v>
          </cell>
          <cell r="D106" t="str">
            <v>10 สินทรัพย์หมุนเวียน</v>
          </cell>
          <cell r="E106" t="str">
            <v>15 สินทรัพย์หมุนเวียนอื่น</v>
          </cell>
        </row>
        <row r="107">
          <cell r="A107">
            <v>11719100000</v>
          </cell>
          <cell r="B107" t="str">
            <v>ค่าเผื่อหนี้สงสัยจะสูญเงินทดรองจ่าย</v>
          </cell>
          <cell r="C107" t="str">
            <v>BS1</v>
          </cell>
          <cell r="D107" t="str">
            <v>10 สินทรัพย์หมุนเวียน</v>
          </cell>
          <cell r="E107" t="str">
            <v>15 สินทรัพย์หมุนเวียนอื่น</v>
          </cell>
        </row>
        <row r="108">
          <cell r="A108">
            <v>11719200000</v>
          </cell>
          <cell r="B108" t="str">
            <v>ค่าเผื่อหนี้สงสัยจะสูญลูกหนี้ค่าปุ๋</v>
          </cell>
          <cell r="C108" t="str">
            <v>BS1</v>
          </cell>
          <cell r="D108" t="str">
            <v>10 สินทรัพย์หมุนเวียน</v>
          </cell>
          <cell r="E108" t="str">
            <v>15 สินทรัพย์หมุนเวียนอื่น</v>
          </cell>
        </row>
        <row r="109">
          <cell r="A109">
            <v>11719300000</v>
          </cell>
          <cell r="B109" t="str">
            <v>ค่าเผื่อหนี้สงสัยจะสูญลูกหนี้น้ำมัน</v>
          </cell>
          <cell r="C109" t="str">
            <v>BS1</v>
          </cell>
          <cell r="D109" t="str">
            <v>10 สินทรัพย์หมุนเวียน</v>
          </cell>
          <cell r="E109" t="str">
            <v>15 สินทรัพย์หมุนเวียนอื่น</v>
          </cell>
        </row>
        <row r="110">
          <cell r="A110">
            <v>11719900000</v>
          </cell>
          <cell r="B110" t="str">
            <v>ค่าเผื่อหนี้สงสัยจะสูญลูกหนี้ชาวไร่</v>
          </cell>
          <cell r="C110" t="str">
            <v>BS1</v>
          </cell>
          <cell r="D110" t="str">
            <v>10 สินทรัพย์หมุนเวียน</v>
          </cell>
          <cell r="E110" t="str">
            <v>15 สินทรัพย์หมุนเวียนอื่น</v>
          </cell>
        </row>
        <row r="111">
          <cell r="A111">
            <v>11910100100</v>
          </cell>
          <cell r="B111" t="str">
            <v>ค่าเบี้ยประกันจ่ายล่วงหน้า</v>
          </cell>
          <cell r="C111" t="str">
            <v>BS1</v>
          </cell>
          <cell r="D111" t="str">
            <v>10 สินทรัพย์หมุนเวียน</v>
          </cell>
          <cell r="E111" t="str">
            <v>15 สินทรัพย์หมุนเวียนอื่น</v>
          </cell>
        </row>
        <row r="112">
          <cell r="A112">
            <v>11910600000</v>
          </cell>
          <cell r="B112" t="str">
            <v>ค่าซ่อมแซมจ่ายล่วงหน้า</v>
          </cell>
          <cell r="C112" t="str">
            <v>BS1</v>
          </cell>
          <cell r="D112" t="str">
            <v>10 สินทรัพย์หมุนเวียน</v>
          </cell>
          <cell r="E112" t="str">
            <v>15 สินทรัพย์หมุนเวียนอื่น</v>
          </cell>
        </row>
        <row r="113">
          <cell r="A113">
            <v>11911000000</v>
          </cell>
          <cell r="B113" t="str">
            <v>ค่าใช้จ่ายจ่ายล่วงหน้าอื่น</v>
          </cell>
          <cell r="C113" t="str">
            <v>BS1</v>
          </cell>
          <cell r="D113" t="str">
            <v>10 สินทรัพย์หมุนเวียน</v>
          </cell>
          <cell r="E113" t="str">
            <v>15 สินทรัพย์หมุนเวียนอื่น</v>
          </cell>
        </row>
        <row r="114">
          <cell r="A114">
            <v>11940100000</v>
          </cell>
          <cell r="B114" t="str">
            <v>ดอกเบี้ยค้างรับ</v>
          </cell>
          <cell r="C114" t="str">
            <v>BS1</v>
          </cell>
          <cell r="D114" t="str">
            <v>10 สินทรัพย์หมุนเวียน</v>
          </cell>
          <cell r="E114" t="str">
            <v>15 สินทรัพย์หมุนเวียนอื่น</v>
          </cell>
        </row>
        <row r="115">
          <cell r="A115">
            <v>11941000000</v>
          </cell>
          <cell r="B115" t="str">
            <v>รายได้อื่นๆค้างรับ</v>
          </cell>
          <cell r="C115" t="str">
            <v>BS1</v>
          </cell>
          <cell r="D115" t="str">
            <v>10 สินทรัพย์หมุนเวียน</v>
          </cell>
          <cell r="E115" t="str">
            <v>15 สินทรัพย์หมุนเวียนอื่น</v>
          </cell>
        </row>
        <row r="116">
          <cell r="A116">
            <v>11950900000</v>
          </cell>
          <cell r="B116" t="str">
            <v>เงินทดรองจ่ายอื่นๆ</v>
          </cell>
          <cell r="C116" t="str">
            <v>BS1</v>
          </cell>
          <cell r="D116" t="str">
            <v>10 สินทรัพย์หมุนเวียน</v>
          </cell>
          <cell r="E116" t="str">
            <v>15 สินทรัพย์หมุนเวียนอื่น</v>
          </cell>
        </row>
        <row r="117">
          <cell r="A117">
            <v>11960100100</v>
          </cell>
          <cell r="B117" t="str">
            <v>ภาษีเงินได้นิติบุคคลหักณ.ที่จ่าย</v>
          </cell>
          <cell r="C117" t="str">
            <v>BS1</v>
          </cell>
          <cell r="D117" t="str">
            <v>10 สินทรัพย์หมุนเวียน</v>
          </cell>
          <cell r="E117" t="str">
            <v>15 สินทรัพย์หมุนเวียนอื่น</v>
          </cell>
        </row>
        <row r="118">
          <cell r="A118">
            <v>11960200100</v>
          </cell>
          <cell r="B118" t="str">
            <v>สำรองภาษีนิติบุคคลถูกหักณ.จ่าย</v>
          </cell>
          <cell r="C118" t="str">
            <v>BS1</v>
          </cell>
          <cell r="D118" t="str">
            <v>10 สินทรัพย์หมุนเวียน</v>
          </cell>
          <cell r="E118" t="str">
            <v>15 สินทรัพย์หมุนเวียนอื่น</v>
          </cell>
        </row>
        <row r="119">
          <cell r="A119">
            <v>11970100100</v>
          </cell>
          <cell r="B119" t="str">
            <v>ภาษีเงินได้นิติบุคคลจ่ายล่วงหน้า</v>
          </cell>
          <cell r="C119" t="str">
            <v>BS1</v>
          </cell>
          <cell r="D119" t="str">
            <v>10 สินทรัพย์หมุนเวียน</v>
          </cell>
          <cell r="E119" t="str">
            <v>15 สินทรัพย์หมุนเวียนอื่น</v>
          </cell>
        </row>
        <row r="120">
          <cell r="A120">
            <v>11970200100</v>
          </cell>
          <cell r="B120" t="str">
            <v>สำรองภาษีนิติบุคคลจ่ายล่วงหน้า</v>
          </cell>
          <cell r="C120" t="str">
            <v>BS1</v>
          </cell>
          <cell r="D120" t="str">
            <v>10 สินทรัพย์หมุนเวียน</v>
          </cell>
          <cell r="E120" t="str">
            <v>15 สินทรัพย์หมุนเวียนอื่น</v>
          </cell>
        </row>
        <row r="121">
          <cell r="A121">
            <v>11980100000</v>
          </cell>
          <cell r="B121" t="str">
            <v>ภาษีซื้อ</v>
          </cell>
          <cell r="C121" t="str">
            <v>BS1</v>
          </cell>
          <cell r="D121" t="str">
            <v>10 สินทรัพย์หมุนเวียน</v>
          </cell>
          <cell r="E121" t="str">
            <v>15 สินทรัพย์หมุนเวียนอื่น</v>
          </cell>
        </row>
        <row r="122">
          <cell r="A122">
            <v>11980200000</v>
          </cell>
          <cell r="B122" t="str">
            <v>ภาษีซื้อยังไม่ถึงกำหนด</v>
          </cell>
          <cell r="C122" t="str">
            <v>BS1</v>
          </cell>
          <cell r="D122" t="str">
            <v>10 สินทรัพย์หมุนเวียน</v>
          </cell>
          <cell r="E122" t="str">
            <v>15 สินทรัพย์หมุนเวียนอื่น</v>
          </cell>
        </row>
        <row r="123">
          <cell r="A123">
            <v>11980300100</v>
          </cell>
          <cell r="B123" t="str">
            <v>ภาษีมูลค่าเพิ่มรอนำส่ง(ลูกหนี้)</v>
          </cell>
          <cell r="C123" t="str">
            <v>BS1</v>
          </cell>
          <cell r="D123" t="str">
            <v>10 สินทรัพย์หมุนเวียน</v>
          </cell>
          <cell r="E123" t="str">
            <v>15 สินทรัพย์หมุนเวียนอื่น</v>
          </cell>
        </row>
        <row r="124">
          <cell r="A124">
            <v>11990300000</v>
          </cell>
          <cell r="B124" t="str">
            <v>ลูกหนี้อื่นๆ</v>
          </cell>
          <cell r="C124" t="str">
            <v>BS1</v>
          </cell>
          <cell r="D124" t="str">
            <v>10 สินทรัพย์หมุนเวียน</v>
          </cell>
          <cell r="E124" t="str">
            <v>15 สินทรัพย์หมุนเวียนอื่น</v>
          </cell>
        </row>
        <row r="125">
          <cell r="A125">
            <v>11990400000</v>
          </cell>
          <cell r="B125" t="str">
            <v>ค่าเผื่อหนี้สงสัยจะสูญลูกหนี้อื่นๆ</v>
          </cell>
          <cell r="C125" t="str">
            <v>BS1</v>
          </cell>
          <cell r="D125" t="str">
            <v>10 สินทรัพย์หมุนเวียน</v>
          </cell>
          <cell r="E125" t="str">
            <v>15 สินทรัพย์หมุนเวียนอื่น</v>
          </cell>
        </row>
        <row r="126">
          <cell r="A126">
            <v>11990500000</v>
          </cell>
          <cell r="B126" t="str">
            <v>ลูกหนี้ค่าหุ้น</v>
          </cell>
          <cell r="C126" t="str">
            <v>BS1</v>
          </cell>
          <cell r="D126" t="str">
            <v>10 สินทรัพย์หมุนเวียน</v>
          </cell>
          <cell r="E126" t="str">
            <v>15 สินทรัพย์หมุนเวียนอื่น</v>
          </cell>
        </row>
        <row r="127">
          <cell r="A127">
            <v>12100100100</v>
          </cell>
          <cell r="B127" t="str">
            <v>ลูกหนี้และเงินให้กู้ยืมกรรมการลูกจ้</v>
          </cell>
          <cell r="C127" t="str">
            <v>BS1</v>
          </cell>
          <cell r="D127" t="str">
            <v>10 สินทรัพย์หมุนเวียน</v>
          </cell>
          <cell r="E127" t="str">
            <v>15 สินทรัพย์หมุนเวียนอื่น</v>
          </cell>
        </row>
        <row r="128">
          <cell r="A128">
            <v>13120000000</v>
          </cell>
          <cell r="B128" t="str">
            <v>เงินให้กู้ยืมแก่บริษัทที่เกี่ยวข้อง</v>
          </cell>
          <cell r="C128" t="str">
            <v>BS1</v>
          </cell>
          <cell r="D128" t="str">
            <v>10 สินทรัพย์หมุนเวียน</v>
          </cell>
          <cell r="E128" t="str">
            <v>15 สินทรัพย์หมุนเวียนอื่น</v>
          </cell>
        </row>
        <row r="129">
          <cell r="A129">
            <v>13210000000</v>
          </cell>
          <cell r="B129" t="str">
            <v>เงินลงทุนในกิจการที่เกี่ยวข้อง</v>
          </cell>
          <cell r="C129" t="str">
            <v>BS1</v>
          </cell>
          <cell r="D129" t="str">
            <v>10 สินทรัพย์หมุนเวียน</v>
          </cell>
          <cell r="E129" t="str">
            <v>15 สินทรัพย์หมุนเวียนอื่น</v>
          </cell>
        </row>
        <row r="130">
          <cell r="A130">
            <v>13219900000</v>
          </cell>
          <cell r="B130" t="str">
            <v>ค่าเผื่อการด้อยค่าเงินลงทุน</v>
          </cell>
          <cell r="C130" t="str">
            <v>BS1</v>
          </cell>
          <cell r="D130" t="str">
            <v>10 สินทรัพย์หมุนเวียน</v>
          </cell>
          <cell r="E130" t="str">
            <v>15 สินทรัพย์หมุนเวียนอื่น</v>
          </cell>
        </row>
        <row r="131">
          <cell r="A131">
            <v>15110100000</v>
          </cell>
          <cell r="B131" t="str">
            <v>ที่ดิน</v>
          </cell>
          <cell r="C131" t="str">
            <v>BS1</v>
          </cell>
          <cell r="D131" t="str">
            <v>11 สินทรัพย์ไม่หมุนเวียน</v>
          </cell>
          <cell r="E131" t="str">
            <v>21 ที่ดิน อาคาร และอุปกรณ์สุทธิ</v>
          </cell>
        </row>
        <row r="132">
          <cell r="A132">
            <v>15110200000</v>
          </cell>
          <cell r="B132" t="str">
            <v>สิ่งปลูกสร้าง</v>
          </cell>
          <cell r="C132" t="str">
            <v>BS1</v>
          </cell>
          <cell r="D132" t="str">
            <v>11 สินทรัพย์ไม่หมุนเวียน</v>
          </cell>
          <cell r="E132" t="str">
            <v>21 ที่ดิน อาคาร และอุปกรณ์สุทธิ</v>
          </cell>
        </row>
        <row r="133">
          <cell r="A133">
            <v>15110300000</v>
          </cell>
          <cell r="B133" t="str">
            <v>สิทธิสัมปทานที่ดิน</v>
          </cell>
          <cell r="C133" t="str">
            <v>BS1</v>
          </cell>
          <cell r="D133" t="str">
            <v>11 สินทรัพย์ไม่หมุนเวียน</v>
          </cell>
          <cell r="E133" t="str">
            <v>21 ที่ดิน อาคาร และอุปกรณ์สุทธิ</v>
          </cell>
        </row>
        <row r="134">
          <cell r="A134">
            <v>15210100000</v>
          </cell>
          <cell r="B134" t="str">
            <v>ส่วนปรับปรุงที่ดิน</v>
          </cell>
          <cell r="C134" t="str">
            <v>BS1</v>
          </cell>
          <cell r="D134" t="str">
            <v>11 สินทรัพย์ไม่หมุนเวียน</v>
          </cell>
          <cell r="E134" t="str">
            <v>21 ที่ดิน อาคาร และอุปกรณ์สุทธิ</v>
          </cell>
        </row>
        <row r="135">
          <cell r="A135">
            <v>15210300000</v>
          </cell>
          <cell r="B135" t="str">
            <v>ค่าพัฒนาที่ดิน</v>
          </cell>
          <cell r="C135" t="str">
            <v>BS1</v>
          </cell>
          <cell r="D135" t="str">
            <v>11 สินทรัพย์ไม่หมุนเวียน</v>
          </cell>
          <cell r="E135" t="str">
            <v>21 ที่ดิน อาคาร และอุปกรณ์สุทธิ</v>
          </cell>
        </row>
        <row r="136">
          <cell r="A136">
            <v>15310100000</v>
          </cell>
          <cell r="B136" t="str">
            <v>อาคาร</v>
          </cell>
          <cell r="C136" t="str">
            <v>BS1</v>
          </cell>
          <cell r="D136" t="str">
            <v>11 สินทรัพย์ไม่หมุนเวียน</v>
          </cell>
          <cell r="E136" t="str">
            <v>21 ที่ดิน อาคาร และอุปกรณ์สุทธิ</v>
          </cell>
        </row>
        <row r="137">
          <cell r="A137">
            <v>15310200000</v>
          </cell>
          <cell r="B137" t="str">
            <v>อาคาร-ส่วนที่ตีราคาเพิ่ม</v>
          </cell>
          <cell r="C137" t="str">
            <v>BS1</v>
          </cell>
          <cell r="D137" t="str">
            <v>11 สินทรัพย์ไม่หมุนเวียน</v>
          </cell>
          <cell r="E137" t="str">
            <v>21 ที่ดิน อาคาร และอุปกรณ์สุทธิ</v>
          </cell>
        </row>
        <row r="138">
          <cell r="A138">
            <v>15320100000</v>
          </cell>
          <cell r="B138" t="str">
            <v>ส่วนปรับปรุงอาคาร</v>
          </cell>
          <cell r="C138" t="str">
            <v>BS1</v>
          </cell>
          <cell r="D138" t="str">
            <v>11 สินทรัพย์ไม่หมุนเวียน</v>
          </cell>
          <cell r="E138" t="str">
            <v>21 ที่ดิน อาคาร และอุปกรณ์สุทธิ</v>
          </cell>
        </row>
        <row r="139">
          <cell r="A139">
            <v>15410100200</v>
          </cell>
          <cell r="B139" t="str">
            <v>เครื่องจักร</v>
          </cell>
          <cell r="C139" t="str">
            <v>BS1</v>
          </cell>
          <cell r="D139" t="str">
            <v>11 สินทรัพย์ไม่หมุนเวียน</v>
          </cell>
          <cell r="E139" t="str">
            <v>21 ที่ดิน อาคาร และอุปกรณ์สุทธิ</v>
          </cell>
        </row>
        <row r="140">
          <cell r="A140">
            <v>15410200200</v>
          </cell>
          <cell r="B140" t="str">
            <v>เครื่องจักร-ส่วนที่ตีราคาเพิ่ม</v>
          </cell>
          <cell r="C140" t="str">
            <v>BS1</v>
          </cell>
          <cell r="D140" t="str">
            <v>11 สินทรัพย์ไม่หมุนเวียน</v>
          </cell>
          <cell r="E140" t="str">
            <v>21 ที่ดิน อาคาร และอุปกรณ์สุทธิ</v>
          </cell>
        </row>
        <row r="141">
          <cell r="A141">
            <v>15410400200</v>
          </cell>
          <cell r="B141" t="str">
            <v>อุปกรณ์โรงงาน</v>
          </cell>
          <cell r="C141" t="str">
            <v>BS1</v>
          </cell>
          <cell r="D141" t="str">
            <v>11 สินทรัพย์ไม่หมุนเวียน</v>
          </cell>
          <cell r="E141" t="str">
            <v>21 ที่ดิน อาคาร และอุปกรณ์สุทธิ</v>
          </cell>
        </row>
        <row r="142">
          <cell r="A142">
            <v>15510100000</v>
          </cell>
          <cell r="B142" t="str">
            <v>เครื่องตกแต่งและเครื่องใช้สำนักงาน</v>
          </cell>
          <cell r="C142" t="str">
            <v>BS1</v>
          </cell>
          <cell r="D142" t="str">
            <v>11 สินทรัพย์ไม่หมุนเวียน</v>
          </cell>
          <cell r="E142" t="str">
            <v>21 ที่ดิน อาคาร และอุปกรณ์สุทธิ</v>
          </cell>
        </row>
        <row r="143">
          <cell r="A143">
            <v>15610100000</v>
          </cell>
          <cell r="B143" t="str">
            <v>ยานพาหนะ</v>
          </cell>
          <cell r="C143" t="str">
            <v>BS1</v>
          </cell>
          <cell r="D143" t="str">
            <v>11 สินทรัพย์ไม่หมุนเวียน</v>
          </cell>
          <cell r="E143" t="str">
            <v>21 ที่ดิน อาคาร และอุปกรณ์สุทธิ</v>
          </cell>
        </row>
        <row r="144">
          <cell r="A144">
            <v>15610300000</v>
          </cell>
          <cell r="B144" t="str">
            <v>ยานพาหนะ-ส่วนที่ตีราคาเพิ่ม</v>
          </cell>
          <cell r="C144" t="str">
            <v>BS1</v>
          </cell>
          <cell r="D144" t="str">
            <v>11 สินทรัพย์ไม่หมุนเวียน</v>
          </cell>
          <cell r="E144" t="str">
            <v>21 ที่ดิน อาคาร และอุปกรณ์สุทธิ</v>
          </cell>
        </row>
        <row r="145">
          <cell r="A145">
            <v>15710100200</v>
          </cell>
          <cell r="B145" t="str">
            <v>งานระหว่างก่อสร้างหรือติดตั้ง</v>
          </cell>
          <cell r="C145" t="str">
            <v>BS1</v>
          </cell>
          <cell r="D145" t="str">
            <v>11 สินทรัพย์ไม่หมุนเวียน</v>
          </cell>
          <cell r="E145" t="str">
            <v>21 ที่ดิน อาคาร และอุปกรณ์สุทธิ</v>
          </cell>
        </row>
        <row r="146">
          <cell r="A146">
            <v>15710200200</v>
          </cell>
          <cell r="B146" t="str">
            <v>ทรัพย์สินซื้อมาระหว่างงวด</v>
          </cell>
          <cell r="C146" t="str">
            <v>BS1</v>
          </cell>
          <cell r="D146" t="str">
            <v>11 สินทรัพย์ไม่หมุนเวียน</v>
          </cell>
          <cell r="E146" t="str">
            <v>21 ที่ดิน อาคาร และอุปกรณ์สุทธิ</v>
          </cell>
        </row>
        <row r="147">
          <cell r="A147">
            <v>15710300200</v>
          </cell>
          <cell r="B147" t="str">
            <v>เครื่องจักรและอุปกรณ์ระหว่างทำ</v>
          </cell>
          <cell r="C147" t="str">
            <v>BS1</v>
          </cell>
          <cell r="D147" t="str">
            <v>11 สินทรัพย์ไม่หมุนเวียน</v>
          </cell>
          <cell r="E147" t="str">
            <v>21 ที่ดิน อาคาร และอุปกรณ์สุทธิ</v>
          </cell>
        </row>
        <row r="148">
          <cell r="A148">
            <v>15710400200</v>
          </cell>
          <cell r="B148" t="str">
            <v>เครื่องมือเครื่องใช้ระหว่างทาง</v>
          </cell>
          <cell r="C148" t="str">
            <v>BS1</v>
          </cell>
          <cell r="D148" t="str">
            <v>11 สินทรัพย์ไม่หมุนเวียน</v>
          </cell>
          <cell r="E148" t="str">
            <v>21 ที่ดิน อาคาร และอุปกรณ์สุทธิ</v>
          </cell>
        </row>
        <row r="149">
          <cell r="A149">
            <v>15810100000</v>
          </cell>
          <cell r="B149" t="str">
            <v>สินทรัพย์ระหว่างทาง</v>
          </cell>
          <cell r="C149" t="str">
            <v>BS1</v>
          </cell>
          <cell r="D149" t="str">
            <v>11 สินทรัพย์ไม่หมุนเวียน</v>
          </cell>
          <cell r="E149" t="str">
            <v>21 ที่ดิน อาคาร และอุปกรณ์สุทธิ</v>
          </cell>
        </row>
        <row r="150">
          <cell r="A150">
            <v>15910100000</v>
          </cell>
          <cell r="B150" t="str">
            <v>ค่าลิขสิทธิ์ซอฟแวร์</v>
          </cell>
          <cell r="C150" t="str">
            <v>BS1</v>
          </cell>
          <cell r="D150" t="str">
            <v>11 สินทรัพย์ไม่หมุนเวียน</v>
          </cell>
          <cell r="E150" t="str">
            <v>21 ที่ดิน อาคาร และอุปกรณ์สุทธิ</v>
          </cell>
        </row>
        <row r="151">
          <cell r="A151">
            <v>16110100000</v>
          </cell>
          <cell r="B151" t="str">
            <v>ค่าเสื่อมสะสม-ส่วนปรับปรุงที่ดิน</v>
          </cell>
          <cell r="C151" t="str">
            <v>BS1</v>
          </cell>
          <cell r="D151" t="str">
            <v>11 สินทรัพย์ไม่หมุนเวียน</v>
          </cell>
          <cell r="E151" t="str">
            <v>21 ที่ดิน อาคาร และอุปกรณ์สุทธิ</v>
          </cell>
        </row>
        <row r="152">
          <cell r="A152">
            <v>16110200000</v>
          </cell>
          <cell r="B152" t="str">
            <v>ค่าเสื่อมสะสม-ค่าพัฒนาที่ดิน</v>
          </cell>
          <cell r="C152" t="str">
            <v>BS1</v>
          </cell>
          <cell r="D152" t="str">
            <v>11 สินทรัพย์ไม่หมุนเวียน</v>
          </cell>
          <cell r="E152" t="str">
            <v>21 ที่ดิน อาคาร และอุปกรณ์สุทธิ</v>
          </cell>
        </row>
        <row r="153">
          <cell r="A153">
            <v>16110300000</v>
          </cell>
          <cell r="B153" t="str">
            <v>ค่าเสื่อมสะสม-สิ่งปลูกสร้าง</v>
          </cell>
          <cell r="C153" t="str">
            <v>BS1</v>
          </cell>
          <cell r="D153" t="str">
            <v>11 สินทรัพย์ไม่หมุนเวียน</v>
          </cell>
          <cell r="E153" t="str">
            <v>21 ที่ดิน อาคาร และอุปกรณ์สุทธิ</v>
          </cell>
        </row>
        <row r="154">
          <cell r="A154">
            <v>16120100000</v>
          </cell>
          <cell r="B154" t="str">
            <v>ค่าเสื่อมสะสม-อาคาร</v>
          </cell>
          <cell r="C154" t="str">
            <v>BS1</v>
          </cell>
          <cell r="D154" t="str">
            <v>11 สินทรัพย์ไม่หมุนเวียน</v>
          </cell>
          <cell r="E154" t="str">
            <v>21 ที่ดิน อาคาร และอุปกรณ์สุทธิ</v>
          </cell>
        </row>
        <row r="155">
          <cell r="A155">
            <v>16120800000</v>
          </cell>
          <cell r="B155" t="str">
            <v>ค่าเสื่อมสะสม-ส่วนเกินทุนอาคาร</v>
          </cell>
          <cell r="C155" t="str">
            <v>BS1</v>
          </cell>
          <cell r="D155" t="str">
            <v>11 สินทรัพย์ไม่หมุนเวียน</v>
          </cell>
          <cell r="E155" t="str">
            <v>21 ที่ดิน อาคาร และอุปกรณ์สุทธิ</v>
          </cell>
        </row>
        <row r="156">
          <cell r="A156">
            <v>16130100000</v>
          </cell>
          <cell r="B156" t="str">
            <v>ค่าเสื่อมสะสม-ส่วนปรับปรุงอาคาร</v>
          </cell>
          <cell r="C156" t="str">
            <v>BS1</v>
          </cell>
          <cell r="D156" t="str">
            <v>11 สินทรัพย์ไม่หมุนเวียน</v>
          </cell>
          <cell r="E156" t="str">
            <v>21 ที่ดิน อาคาร และอุปกรณ์สุทธิ</v>
          </cell>
        </row>
        <row r="157">
          <cell r="A157">
            <v>16140100200</v>
          </cell>
          <cell r="B157" t="str">
            <v>ค่าเสื่อมสะสม-เครื่องจักร</v>
          </cell>
          <cell r="C157" t="str">
            <v>BS1</v>
          </cell>
          <cell r="D157" t="str">
            <v>11 สินทรัพย์ไม่หมุนเวียน</v>
          </cell>
          <cell r="E157" t="str">
            <v>21 ที่ดิน อาคาร และอุปกรณ์สุทธิ</v>
          </cell>
        </row>
        <row r="158">
          <cell r="A158">
            <v>16140300200</v>
          </cell>
          <cell r="B158" t="str">
            <v>ค่าเสื่อมสะสม-อุปกรณ์โรงงาน</v>
          </cell>
          <cell r="C158" t="str">
            <v>BS1</v>
          </cell>
          <cell r="D158" t="str">
            <v>11 สินทรัพย์ไม่หมุนเวียน</v>
          </cell>
          <cell r="E158" t="str">
            <v>21 ที่ดิน อาคาร และอุปกรณ์สุทธิ</v>
          </cell>
        </row>
        <row r="159">
          <cell r="A159">
            <v>16140800200</v>
          </cell>
          <cell r="B159" t="str">
            <v>ค่าเสื่อมสะสม-ส่วนเกินทุนเครื่องจัก</v>
          </cell>
          <cell r="C159" t="str">
            <v>BS1</v>
          </cell>
          <cell r="D159" t="str">
            <v>11 สินทรัพย์ไม่หมุนเวียน</v>
          </cell>
          <cell r="E159" t="str">
            <v>21 ที่ดิน อาคาร และอุปกรณ์สุทธิ</v>
          </cell>
        </row>
        <row r="160">
          <cell r="A160">
            <v>16150100000</v>
          </cell>
          <cell r="B160" t="str">
            <v>ค่าเสื่อมสะสมเครื่องตกแต่งเครื่องใช</v>
          </cell>
          <cell r="C160" t="str">
            <v>BS1</v>
          </cell>
          <cell r="D160" t="str">
            <v>11 สินทรัพย์ไม่หมุนเวียน</v>
          </cell>
          <cell r="E160" t="str">
            <v>21 ที่ดิน อาคาร และอุปกรณ์สุทธิ</v>
          </cell>
        </row>
        <row r="161">
          <cell r="A161">
            <v>16160100000</v>
          </cell>
          <cell r="B161" t="str">
            <v>ค่าเสื่อมสะสม-ยานพาหนะ</v>
          </cell>
          <cell r="C161" t="str">
            <v>BS1</v>
          </cell>
          <cell r="D161" t="str">
            <v>11 สินทรัพย์ไม่หมุนเวียน</v>
          </cell>
          <cell r="E161" t="str">
            <v>21 ที่ดิน อาคาร และอุปกรณ์สุทธิ</v>
          </cell>
        </row>
        <row r="162">
          <cell r="A162">
            <v>16160800000</v>
          </cell>
          <cell r="B162" t="str">
            <v>ค่าเสื่อมสะสม-ส่วนเกินทุนยานพาหนะ</v>
          </cell>
          <cell r="C162" t="str">
            <v>BS1</v>
          </cell>
          <cell r="D162" t="str">
            <v>11 สินทรัพย์ไม่หมุนเวียน</v>
          </cell>
          <cell r="E162" t="str">
            <v>21 ที่ดิน อาคาร และอุปกรณ์สุทธิ</v>
          </cell>
        </row>
        <row r="163">
          <cell r="A163">
            <v>16200100000</v>
          </cell>
          <cell r="B163" t="str">
            <v>ค่าเสื่อมสะสม-ค่าลิขสิทธิ์ซอฟแวร์</v>
          </cell>
          <cell r="C163" t="str">
            <v>BS1</v>
          </cell>
          <cell r="D163" t="str">
            <v>11 สินทรัพย์ไม่หมุนเวียน</v>
          </cell>
          <cell r="E163" t="str">
            <v>21 ที่ดิน อาคาร และอุปกรณ์สุทธิ</v>
          </cell>
        </row>
        <row r="164">
          <cell r="A164">
            <v>19110100000</v>
          </cell>
          <cell r="B164" t="str">
            <v>เงินมัดจำ</v>
          </cell>
          <cell r="C164" t="str">
            <v>BS1</v>
          </cell>
          <cell r="D164" t="str">
            <v>10 สินทรัพย์หมุนเวียน</v>
          </cell>
          <cell r="E164" t="str">
            <v>15 สินทรัพย์หมุนเวียนอื่น</v>
          </cell>
        </row>
        <row r="165">
          <cell r="A165">
            <v>19110200000</v>
          </cell>
          <cell r="B165" t="str">
            <v>เงินประกัน</v>
          </cell>
          <cell r="C165" t="str">
            <v>BS1</v>
          </cell>
          <cell r="D165" t="str">
            <v>10 สินทรัพย์หมุนเวียน</v>
          </cell>
          <cell r="E165" t="str">
            <v>15 สินทรัพย์หมุนเวียนอื่น</v>
          </cell>
        </row>
        <row r="166">
          <cell r="A166">
            <v>19112300000</v>
          </cell>
          <cell r="B166" t="str">
            <v>ตราสารหนี้ที่จะถือจนครบกำหนด/พันธบั</v>
          </cell>
          <cell r="C166" t="str">
            <v>BS1</v>
          </cell>
          <cell r="D166" t="str">
            <v>10 สินทรัพย์หมุนเวียน</v>
          </cell>
          <cell r="E166" t="str">
            <v>15 สินทรัพย์หมุนเวียนอื่น</v>
          </cell>
        </row>
        <row r="167">
          <cell r="A167">
            <v>19210100000</v>
          </cell>
          <cell r="B167" t="str">
            <v>ค่าใช้จ่ายก่อตั้งบริษัท</v>
          </cell>
          <cell r="C167" t="str">
            <v>BS1</v>
          </cell>
          <cell r="D167" t="str">
            <v>10 สินทรัพย์หมุนเวียน</v>
          </cell>
          <cell r="E167" t="str">
            <v>15 สินทรัพย์หมุนเวียนอื่น</v>
          </cell>
        </row>
        <row r="168">
          <cell r="A168">
            <v>21110000000</v>
          </cell>
          <cell r="B168" t="str">
            <v>เงินเบิกเกินบัญชีธนาคาร</v>
          </cell>
          <cell r="C168" t="str">
            <v>BS2</v>
          </cell>
          <cell r="D168" t="str">
            <v>20 หนี้สินหมุนเวียน</v>
          </cell>
          <cell r="E168" t="str">
            <v>11 หนี้สินหมุนเวียน</v>
          </cell>
        </row>
        <row r="169">
          <cell r="A169">
            <v>21120000000</v>
          </cell>
          <cell r="B169" t="str">
            <v>ตั๋วสัญญาใช้เงิน</v>
          </cell>
          <cell r="C169" t="str">
            <v>BS2</v>
          </cell>
          <cell r="D169" t="str">
            <v>20 หนี้สินหมุนเวียน</v>
          </cell>
          <cell r="E169" t="str">
            <v>11 หนี้สินหมุนเวียน</v>
          </cell>
        </row>
        <row r="170">
          <cell r="A170">
            <v>21210100000</v>
          </cell>
          <cell r="B170" t="str">
            <v>เจ้าหนี้การค้า-ในประเทศ</v>
          </cell>
          <cell r="C170" t="str">
            <v>BS2</v>
          </cell>
          <cell r="D170" t="str">
            <v>20 หนี้สินหมุนเวียน</v>
          </cell>
          <cell r="E170" t="str">
            <v>11 หนี้สินหมุนเวียน</v>
          </cell>
        </row>
        <row r="171">
          <cell r="A171">
            <v>21210200000</v>
          </cell>
          <cell r="B171" t="str">
            <v>เจ้าหนี้ค่าอ้อย</v>
          </cell>
          <cell r="C171" t="str">
            <v>BS2</v>
          </cell>
          <cell r="D171" t="str">
            <v>20 หนี้สินหมุนเวียน</v>
          </cell>
          <cell r="E171" t="str">
            <v>11 หนี้สินหมุนเวียน</v>
          </cell>
        </row>
        <row r="172">
          <cell r="A172">
            <v>21250100000</v>
          </cell>
          <cell r="B172" t="str">
            <v>เช็คจ่ายลงวันที่ล่วงหน้า</v>
          </cell>
          <cell r="C172" t="str">
            <v>BS2</v>
          </cell>
          <cell r="D172" t="str">
            <v>20 หนี้สินหมุนเวียน</v>
          </cell>
          <cell r="E172" t="str">
            <v>11 หนี้สินหมุนเวียน</v>
          </cell>
        </row>
        <row r="173">
          <cell r="A173">
            <v>21290100000</v>
          </cell>
          <cell r="B173" t="str">
            <v>บัญชีพักเจ้าหนี้</v>
          </cell>
          <cell r="C173" t="str">
            <v>BS2</v>
          </cell>
          <cell r="D173" t="str">
            <v>20 หนี้สินหมุนเวียน</v>
          </cell>
          <cell r="E173" t="str">
            <v>11 หนี้สินหมุนเวียน</v>
          </cell>
        </row>
        <row r="174">
          <cell r="A174">
            <v>21290200000</v>
          </cell>
          <cell r="B174" t="str">
            <v>บัญชีพักรับของรอตั้งเจ้าหนี้</v>
          </cell>
          <cell r="C174" t="str">
            <v>BS2</v>
          </cell>
          <cell r="D174" t="str">
            <v>20 หนี้สินหมุนเวียน</v>
          </cell>
          <cell r="E174" t="str">
            <v>11 หนี้สินหมุนเวียน</v>
          </cell>
        </row>
        <row r="175">
          <cell r="A175">
            <v>21310100000</v>
          </cell>
          <cell r="B175" t="str">
            <v>หนี้สินระยะยาวที่ครบกำหนดชำระใน1ปี</v>
          </cell>
          <cell r="C175" t="str">
            <v>BS2</v>
          </cell>
          <cell r="D175" t="str">
            <v>20 หนี้สินหมุนเวียน</v>
          </cell>
          <cell r="E175" t="str">
            <v>11 หนี้สินหมุนเวียน</v>
          </cell>
        </row>
        <row r="176">
          <cell r="A176">
            <v>21410000000</v>
          </cell>
          <cell r="B176" t="str">
            <v>เงินกู้ยืมระยะสั้น</v>
          </cell>
          <cell r="C176" t="str">
            <v>BS2</v>
          </cell>
          <cell r="D176" t="str">
            <v>20 หนี้สินหมุนเวียน</v>
          </cell>
          <cell r="E176" t="str">
            <v>11 หนี้สินหมุนเวียน</v>
          </cell>
        </row>
        <row r="177">
          <cell r="A177">
            <v>21510100000</v>
          </cell>
          <cell r="B177" t="str">
            <v>อากรตัวเลขธุรกิจค้างจ่าย</v>
          </cell>
          <cell r="C177" t="str">
            <v>BS2</v>
          </cell>
          <cell r="D177" t="str">
            <v>20 หนี้สินหมุนเวียน</v>
          </cell>
          <cell r="E177" t="str">
            <v>11 หนี้สินหมุนเวียน</v>
          </cell>
        </row>
        <row r="178">
          <cell r="A178">
            <v>21520100000</v>
          </cell>
          <cell r="B178" t="str">
            <v>ภงด.พนักงานหัก ณ.ที่จ่ายค้างจ่าย</v>
          </cell>
          <cell r="C178" t="str">
            <v>BS2</v>
          </cell>
          <cell r="D178" t="str">
            <v>20 หนี้สินหมุนเวียน</v>
          </cell>
          <cell r="E178" t="str">
            <v>11 หนี้สินหมุนเวียน</v>
          </cell>
        </row>
        <row r="179">
          <cell r="A179">
            <v>21520200000</v>
          </cell>
          <cell r="B179" t="str">
            <v>ภาษีเงินได้หักณ.ที่จ่ายค้างจ่าย</v>
          </cell>
          <cell r="C179" t="str">
            <v>BS2</v>
          </cell>
          <cell r="D179" t="str">
            <v>20 หนี้สินหมุนเวียน</v>
          </cell>
          <cell r="E179" t="str">
            <v>11 หนี้สินหมุนเวียน</v>
          </cell>
        </row>
        <row r="180">
          <cell r="A180">
            <v>21520600000</v>
          </cell>
          <cell r="B180" t="str">
            <v>อากรรายได้ค้างจ่าย</v>
          </cell>
          <cell r="C180" t="str">
            <v>BS2</v>
          </cell>
          <cell r="D180" t="str">
            <v>20 หนี้สินหมุนเวียน</v>
          </cell>
          <cell r="E180" t="str">
            <v>11 หนี้สินหมุนเวียน</v>
          </cell>
        </row>
        <row r="181">
          <cell r="A181">
            <v>21520700000</v>
          </cell>
          <cell r="B181" t="str">
            <v>ภาษีอ้อยหักณ.ที่จ่ายค้างจ่าย</v>
          </cell>
          <cell r="C181" t="str">
            <v>BS2</v>
          </cell>
          <cell r="D181" t="str">
            <v>20 หนี้สินหมุนเวียน</v>
          </cell>
          <cell r="E181" t="str">
            <v>11 หนี้สินหมุนเวียน</v>
          </cell>
        </row>
        <row r="182">
          <cell r="A182">
            <v>21530100000</v>
          </cell>
          <cell r="B182" t="str">
            <v>เงินประกันสังคมหักณ.ที่จ่ายค้างจ่าย</v>
          </cell>
          <cell r="C182" t="str">
            <v>BS2</v>
          </cell>
          <cell r="D182" t="str">
            <v>20 หนี้สินหมุนเวียน</v>
          </cell>
          <cell r="E182" t="str">
            <v>11 หนี้สินหมุนเวียน</v>
          </cell>
        </row>
        <row r="183">
          <cell r="A183">
            <v>21540100000</v>
          </cell>
          <cell r="B183" t="str">
            <v>ดอกเบี้ยค้างจ่าย</v>
          </cell>
          <cell r="C183" t="str">
            <v>BS2</v>
          </cell>
          <cell r="D183" t="str">
            <v>20 หนี้สินหมุนเวียน</v>
          </cell>
          <cell r="E183" t="str">
            <v>11 หนี้สินหมุนเวียน</v>
          </cell>
        </row>
        <row r="184">
          <cell r="A184">
            <v>21550100000</v>
          </cell>
          <cell r="B184" t="str">
            <v>เงินกองทุนสำรองเลี้ยงชีพค้างจ่าย</v>
          </cell>
          <cell r="C184" t="str">
            <v>BS2</v>
          </cell>
          <cell r="D184" t="str">
            <v>20 หนี้สินหมุนเวียน</v>
          </cell>
          <cell r="E184" t="str">
            <v>11 หนี้สินหมุนเวียน</v>
          </cell>
        </row>
        <row r="185">
          <cell r="A185">
            <v>21590100000</v>
          </cell>
          <cell r="B185" t="str">
            <v>ค่าไฟฟ้าค้างจ่าย</v>
          </cell>
          <cell r="C185" t="str">
            <v>BS2</v>
          </cell>
          <cell r="D185" t="str">
            <v>20 หนี้สินหมุนเวียน</v>
          </cell>
          <cell r="E185" t="str">
            <v>11 หนี้สินหมุนเวียน</v>
          </cell>
        </row>
        <row r="186">
          <cell r="A186">
            <v>21590200000</v>
          </cell>
          <cell r="B186" t="str">
            <v>เงินเดือนและค่าแรงค้างจ่าย</v>
          </cell>
          <cell r="C186" t="str">
            <v>BS2</v>
          </cell>
          <cell r="D186" t="str">
            <v>20 หนี้สินหมุนเวียน</v>
          </cell>
          <cell r="E186" t="str">
            <v>11 หนี้สินหมุนเวียน</v>
          </cell>
        </row>
        <row r="187">
          <cell r="A187">
            <v>21590700000</v>
          </cell>
          <cell r="B187" t="str">
            <v>ค่าโทรศัพท์ค้างจ่าย</v>
          </cell>
          <cell r="C187" t="str">
            <v>BS2</v>
          </cell>
          <cell r="D187" t="str">
            <v>20 หนี้สินหมุนเวียน</v>
          </cell>
          <cell r="E187" t="str">
            <v>11 หนี้สินหมุนเวียน</v>
          </cell>
        </row>
        <row r="188">
          <cell r="A188">
            <v>21590800000</v>
          </cell>
          <cell r="B188" t="str">
            <v>เงินโบนัสค้างจ่าย</v>
          </cell>
          <cell r="C188" t="str">
            <v>BS2</v>
          </cell>
          <cell r="D188" t="str">
            <v>20 หนี้สินหมุนเวียน</v>
          </cell>
          <cell r="E188" t="str">
            <v>11 หนี้สินหมุนเวียน</v>
          </cell>
        </row>
        <row r="189">
          <cell r="A189">
            <v>21591000000</v>
          </cell>
          <cell r="B189" t="str">
            <v>ค่าสอบบัญชีค้างจ่าย</v>
          </cell>
          <cell r="C189" t="str">
            <v>BS2</v>
          </cell>
          <cell r="D189" t="str">
            <v>20 หนี้สินหมุนเวียน</v>
          </cell>
          <cell r="E189" t="str">
            <v>11 หนี้สินหมุนเวียน</v>
          </cell>
        </row>
        <row r="190">
          <cell r="A190">
            <v>21591100000</v>
          </cell>
          <cell r="B190" t="str">
            <v>เงินปันผลค้างจ่าย</v>
          </cell>
          <cell r="C190" t="str">
            <v>BS2</v>
          </cell>
          <cell r="D190" t="str">
            <v>20 หนี้สินหมุนเวียน</v>
          </cell>
          <cell r="E190" t="str">
            <v>11 หนี้สินหมุนเวียน</v>
          </cell>
        </row>
        <row r="191">
          <cell r="A191">
            <v>21598800000</v>
          </cell>
          <cell r="B191" t="str">
            <v>ต้นทุนผลิตค้างจ่าย</v>
          </cell>
          <cell r="C191" t="str">
            <v>BS2</v>
          </cell>
          <cell r="D191" t="str">
            <v>20 หนี้สินหมุนเวียน</v>
          </cell>
          <cell r="E191" t="str">
            <v>11 หนี้สินหมุนเวียน</v>
          </cell>
        </row>
        <row r="192">
          <cell r="A192">
            <v>21599900000</v>
          </cell>
          <cell r="B192" t="str">
            <v>ค่าใช้จ่ายอื่นๆค้างจ่าย</v>
          </cell>
          <cell r="C192" t="str">
            <v>BS2</v>
          </cell>
          <cell r="D192" t="str">
            <v>20 หนี้สินหมุนเวียน</v>
          </cell>
          <cell r="E192" t="str">
            <v>11 หนี้สินหมุนเวียน</v>
          </cell>
        </row>
        <row r="193">
          <cell r="A193">
            <v>21910000000</v>
          </cell>
          <cell r="B193" t="str">
            <v>เงินรับล่วงหน้า</v>
          </cell>
          <cell r="C193" t="str">
            <v>BS2</v>
          </cell>
          <cell r="D193" t="str">
            <v>20 หนี้สินหมุนเวียน</v>
          </cell>
          <cell r="E193" t="str">
            <v>11 หนี้สินหมุนเวียน</v>
          </cell>
        </row>
        <row r="194">
          <cell r="A194">
            <v>21910100000</v>
          </cell>
          <cell r="B194" t="str">
            <v>เงินรับล่วงหน้าค่าสินค้า</v>
          </cell>
          <cell r="C194" t="str">
            <v>BS2</v>
          </cell>
          <cell r="D194" t="str">
            <v>20 หนี้สินหมุนเวียน</v>
          </cell>
          <cell r="E194" t="str">
            <v>11 หนี้สินหมุนเวียน</v>
          </cell>
        </row>
        <row r="195">
          <cell r="A195">
            <v>21920100000</v>
          </cell>
          <cell r="B195" t="str">
            <v>ภาษีขาย</v>
          </cell>
          <cell r="C195" t="str">
            <v>BS2</v>
          </cell>
          <cell r="D195" t="str">
            <v>20 หนี้สินหมุนเวียน</v>
          </cell>
          <cell r="E195" t="str">
            <v>11 หนี้สินหมุนเวียน</v>
          </cell>
        </row>
        <row r="196">
          <cell r="A196">
            <v>21920200000</v>
          </cell>
          <cell r="B196" t="str">
            <v>ภาษีขายที่ยังไม่ถึงกำหนด</v>
          </cell>
          <cell r="C196" t="str">
            <v>BS2</v>
          </cell>
          <cell r="D196" t="str">
            <v>20 หนี้สินหมุนเวียน</v>
          </cell>
          <cell r="E196" t="str">
            <v>11 หนี้สินหมุนเวียน</v>
          </cell>
        </row>
        <row r="197">
          <cell r="A197">
            <v>21920300000</v>
          </cell>
          <cell r="B197" t="str">
            <v>ภาษีมูลค่าเพิ่มรอนำส่ง(เจ้าหนี้)</v>
          </cell>
          <cell r="C197" t="str">
            <v>BS2</v>
          </cell>
          <cell r="D197" t="str">
            <v>20 หนี้สินหมุนเวียน</v>
          </cell>
          <cell r="E197" t="str">
            <v>11 หนี้สินหมุนเวียน</v>
          </cell>
        </row>
        <row r="198">
          <cell r="A198">
            <v>21930000000</v>
          </cell>
          <cell r="B198" t="str">
            <v>เงินประกัน</v>
          </cell>
          <cell r="C198" t="str">
            <v>BS2</v>
          </cell>
          <cell r="D198" t="str">
            <v>20 หนี้สินหมุนเวียน</v>
          </cell>
          <cell r="E198" t="str">
            <v>11 หนี้สินหมุนเวียน</v>
          </cell>
        </row>
        <row r="199">
          <cell r="A199">
            <v>21950100000</v>
          </cell>
          <cell r="B199" t="str">
            <v>เจ้าหนี้อื่น</v>
          </cell>
          <cell r="C199" t="str">
            <v>BS2</v>
          </cell>
          <cell r="D199" t="str">
            <v>20 หนี้สินหมุนเวียน</v>
          </cell>
          <cell r="E199" t="str">
            <v>11 หนี้สินหมุนเวียน</v>
          </cell>
        </row>
        <row r="200">
          <cell r="A200">
            <v>22120100000</v>
          </cell>
          <cell r="B200" t="str">
            <v>เจ้าหนี้เงินยืมกรรมการ</v>
          </cell>
          <cell r="C200" t="str">
            <v>BS2</v>
          </cell>
          <cell r="D200" t="str">
            <v>20 หนี้สินหมุนเวียน</v>
          </cell>
          <cell r="E200" t="str">
            <v>11 หนี้สินหมุนเวียน</v>
          </cell>
        </row>
        <row r="201">
          <cell r="A201">
            <v>23110000000</v>
          </cell>
          <cell r="B201" t="str">
            <v>เงินกู้ยืมจากบริษัทที่เกี่ยวข้อง</v>
          </cell>
          <cell r="C201" t="str">
            <v>BS2</v>
          </cell>
          <cell r="D201" t="str">
            <v>20 หนี้สินไม่หมุนเวียน</v>
          </cell>
          <cell r="E201" t="str">
            <v>21 หนี้สินไม่หมุนเวียน</v>
          </cell>
        </row>
        <row r="202">
          <cell r="A202">
            <v>23110100000</v>
          </cell>
          <cell r="B202" t="str">
            <v>เงินกู้ยืม-บมจ.น้ำตาลขอนแก่น</v>
          </cell>
          <cell r="C202" t="str">
            <v>BS2</v>
          </cell>
          <cell r="D202" t="str">
            <v>20 หนี้สินไม่หมุนเวียน</v>
          </cell>
          <cell r="E202" t="str">
            <v>21 หนี้สินไม่หมุนเวียน</v>
          </cell>
        </row>
        <row r="203">
          <cell r="A203">
            <v>24110000000</v>
          </cell>
          <cell r="B203" t="str">
            <v>เงินกู้ยืมระยะยาว</v>
          </cell>
          <cell r="C203" t="str">
            <v>BS2</v>
          </cell>
          <cell r="D203" t="str">
            <v>20 หนี้สินไม่หมุนเวียน</v>
          </cell>
          <cell r="E203" t="str">
            <v>21 หนี้สินไม่หมุนเวียน</v>
          </cell>
        </row>
        <row r="204">
          <cell r="A204">
            <v>31110100000</v>
          </cell>
          <cell r="B204" t="str">
            <v>ทุนที่ออกและเรียกชำระแล้ว</v>
          </cell>
          <cell r="C204" t="str">
            <v>BS2</v>
          </cell>
          <cell r="D204" t="str">
            <v>30 ส่วนของผู้ถือหุ้น</v>
          </cell>
          <cell r="E204" t="str">
            <v>11 ทุนที่ออกและเรียกชำระแล้ว</v>
          </cell>
        </row>
        <row r="205">
          <cell r="A205">
            <v>31210100000</v>
          </cell>
          <cell r="B205" t="str">
            <v>ส่วนเกินมูลค่าหุ้น</v>
          </cell>
          <cell r="C205" t="str">
            <v>BS2</v>
          </cell>
          <cell r="D205" t="str">
            <v>30 ส่วนของผู้ถือหุ้น</v>
          </cell>
          <cell r="E205" t="str">
            <v>11 ทุนที่ออกและเรียกชำระแล้ว</v>
          </cell>
        </row>
        <row r="206">
          <cell r="A206">
            <v>32110100000</v>
          </cell>
          <cell r="B206" t="str">
            <v>กำไรสะสม-สำรองตามกฎหมาย</v>
          </cell>
          <cell r="C206" t="str">
            <v>BS2</v>
          </cell>
          <cell r="D206" t="str">
            <v>30 ส่วนของผู้ถือหุ้น</v>
          </cell>
          <cell r="E206" t="str">
            <v>21 สำรองตามกฎหมาย</v>
          </cell>
        </row>
        <row r="207">
          <cell r="A207">
            <v>32120100000</v>
          </cell>
          <cell r="B207" t="str">
            <v>กำไรสะสม-สำรองทั่วไป</v>
          </cell>
          <cell r="C207" t="str">
            <v>BS2</v>
          </cell>
          <cell r="D207" t="str">
            <v>30 ส่วนของผู้ถือหุ้น</v>
          </cell>
          <cell r="E207" t="str">
            <v>21 สำรองทั่วไป</v>
          </cell>
        </row>
        <row r="208">
          <cell r="A208">
            <v>32210100000</v>
          </cell>
          <cell r="B208" t="str">
            <v>กำไร(ขาดทุน)สะสม</v>
          </cell>
          <cell r="C208" t="str">
            <v>BS2</v>
          </cell>
          <cell r="D208" t="str">
            <v>30 ส่วนของผู้ถือหุ้น</v>
          </cell>
          <cell r="E208" t="str">
            <v>22 กำไร (ขาดทุน) สะสม</v>
          </cell>
        </row>
        <row r="209">
          <cell r="A209">
            <v>32210200000</v>
          </cell>
          <cell r="B209" t="str">
            <v>กำไร(ขาดทุน)สุทธิ</v>
          </cell>
          <cell r="C209" t="str">
            <v>BS2</v>
          </cell>
          <cell r="D209" t="str">
            <v>30 ส่วนของผู้ถือหุ้น</v>
          </cell>
          <cell r="E209" t="str">
            <v>23 กำไร (ขาดทุน) สุทธิ</v>
          </cell>
        </row>
        <row r="210">
          <cell r="A210">
            <v>32220100000</v>
          </cell>
          <cell r="B210" t="str">
            <v>เงินปันผลจ่าย</v>
          </cell>
          <cell r="C210" t="str">
            <v>BS2</v>
          </cell>
          <cell r="D210" t="str">
            <v>30 ส่วนของผู้ถือหุ้น</v>
          </cell>
          <cell r="E210" t="str">
            <v>24 ส่วนของผู้ถือหุ้น</v>
          </cell>
        </row>
        <row r="211">
          <cell r="A211">
            <v>33120100000</v>
          </cell>
          <cell r="B211" t="str">
            <v>ผลต่างจากการแปลงค่างบการเงิน</v>
          </cell>
          <cell r="C211" t="str">
            <v>BS2</v>
          </cell>
          <cell r="D211" t="str">
            <v>30 ส่วนของผู้ถือหุ้น</v>
          </cell>
          <cell r="E211" t="str">
            <v>24 ส่วนของผู้ถือหุ้น</v>
          </cell>
        </row>
        <row r="212">
          <cell r="A212">
            <v>34110100000</v>
          </cell>
          <cell r="B212" t="str">
            <v>ขาดทุนที่ยังไม่เกิดขึ้นของเงินลงทุน</v>
          </cell>
          <cell r="C212" t="str">
            <v>BS2</v>
          </cell>
          <cell r="D212" t="str">
            <v>30 ส่วนของผู้ถือหุ้น</v>
          </cell>
          <cell r="E212" t="str">
            <v>24 ส่วนของผู้ถือหุ้น</v>
          </cell>
        </row>
        <row r="213">
          <cell r="A213">
            <v>35110100000</v>
          </cell>
          <cell r="B213" t="str">
            <v>ส่วนเกินทุนจากการตีราคาสินทรัพย์</v>
          </cell>
          <cell r="C213" t="str">
            <v>BS2</v>
          </cell>
          <cell r="D213" t="str">
            <v>30 ส่วนของผู้ถือหุ้น</v>
          </cell>
          <cell r="E213" t="str">
            <v>24 ส่วนของผู้ถือหุ้น</v>
          </cell>
        </row>
        <row r="214">
          <cell r="A214">
            <v>41110000000</v>
          </cell>
          <cell r="B214" t="str">
            <v>รายได้จากการขายอ้อย</v>
          </cell>
          <cell r="C214" t="str">
            <v>PL1</v>
          </cell>
          <cell r="D214" t="str">
            <v>40 รายได้</v>
          </cell>
          <cell r="E214" t="str">
            <v>10 รายได้</v>
          </cell>
        </row>
        <row r="215">
          <cell r="A215">
            <v>41120000000</v>
          </cell>
          <cell r="B215" t="str">
            <v>บัญชีตรงข้ามรายได้จากการขายอ้อย</v>
          </cell>
          <cell r="C215" t="str">
            <v>PL1</v>
          </cell>
          <cell r="D215" t="str">
            <v>40 รายได้</v>
          </cell>
          <cell r="E215" t="str">
            <v>10 รายได้</v>
          </cell>
        </row>
        <row r="216">
          <cell r="A216">
            <v>42110100000</v>
          </cell>
          <cell r="B216" t="str">
            <v>รายได้จากการตัดอ้อย</v>
          </cell>
          <cell r="C216" t="str">
            <v>PL1</v>
          </cell>
          <cell r="D216" t="str">
            <v>40 รายได้</v>
          </cell>
          <cell r="E216" t="str">
            <v>10 รายได้</v>
          </cell>
        </row>
        <row r="217">
          <cell r="A217">
            <v>42120100000</v>
          </cell>
          <cell r="B217" t="str">
            <v>รายได้จากการขายกากอ้อย</v>
          </cell>
          <cell r="C217" t="str">
            <v>PL1</v>
          </cell>
          <cell r="D217" t="str">
            <v>40 รายได้</v>
          </cell>
          <cell r="E217" t="str">
            <v>10 รายได้</v>
          </cell>
        </row>
        <row r="218">
          <cell r="A218">
            <v>42210100000</v>
          </cell>
          <cell r="B218" t="str">
            <v>รายได้ค่าบรรทุก</v>
          </cell>
          <cell r="C218" t="str">
            <v>PL1</v>
          </cell>
          <cell r="D218" t="str">
            <v>40 รายได้</v>
          </cell>
          <cell r="E218" t="str">
            <v>10 รายได้</v>
          </cell>
        </row>
        <row r="219">
          <cell r="A219">
            <v>42210300000</v>
          </cell>
          <cell r="B219" t="str">
            <v>ขายวัสดุอุปกรณ์โรงงาน-ในประเทศ</v>
          </cell>
          <cell r="C219" t="str">
            <v>PL1</v>
          </cell>
          <cell r="D219" t="str">
            <v>40 รายได้</v>
          </cell>
          <cell r="E219" t="str">
            <v>10 รายได้</v>
          </cell>
        </row>
        <row r="220">
          <cell r="A220">
            <v>51110000000</v>
          </cell>
          <cell r="B220" t="str">
            <v>ต้นทุนค่าปลูกเอง</v>
          </cell>
          <cell r="C220" t="str">
            <v>PL2</v>
          </cell>
          <cell r="D220" t="str">
            <v>50 ต้นทุนการผลิต</v>
          </cell>
          <cell r="E220" t="str">
            <v>10 ต้นทุนการผลิต</v>
          </cell>
        </row>
        <row r="221">
          <cell r="A221">
            <v>51210000000</v>
          </cell>
          <cell r="B221" t="str">
            <v>ต้นทุนขายสินค้าที่ซื้อมาเพื่อขาย</v>
          </cell>
          <cell r="C221" t="str">
            <v>PL2</v>
          </cell>
          <cell r="D221" t="str">
            <v>50 ต้นทุนการผลิต</v>
          </cell>
          <cell r="E221" t="str">
            <v>10 ต้นทุนการผลิต</v>
          </cell>
        </row>
        <row r="222">
          <cell r="A222">
            <v>51500100200</v>
          </cell>
          <cell r="B222" t="str">
            <v>ต้นทุนขายสินค้าอื่น</v>
          </cell>
          <cell r="C222" t="str">
            <v>PL2</v>
          </cell>
          <cell r="D222" t="str">
            <v>50 ต้นทุนการผลิต</v>
          </cell>
          <cell r="E222" t="str">
            <v>10 ต้นทุนการผลิต</v>
          </cell>
        </row>
        <row r="223">
          <cell r="A223">
            <v>52100100200</v>
          </cell>
          <cell r="B223" t="str">
            <v>ค่าอ้อย</v>
          </cell>
          <cell r="C223" t="str">
            <v>PL2</v>
          </cell>
          <cell r="D223" t="str">
            <v>50 ต้นทุนการผลิต</v>
          </cell>
          <cell r="E223" t="str">
            <v>10 ต้นทุนการผลิต</v>
          </cell>
        </row>
        <row r="224">
          <cell r="A224">
            <v>52100101200</v>
          </cell>
          <cell r="B224" t="str">
            <v>ซื้อปกติ</v>
          </cell>
          <cell r="C224" t="str">
            <v>PL2</v>
          </cell>
          <cell r="D224" t="str">
            <v>50 ต้นทุนการผลิต</v>
          </cell>
          <cell r="E224" t="str">
            <v>10 ต้นทุนการผลิต</v>
          </cell>
        </row>
        <row r="225">
          <cell r="A225">
            <v>52100102200</v>
          </cell>
          <cell r="B225" t="str">
            <v>ซื้อบิล</v>
          </cell>
          <cell r="C225" t="str">
            <v>PL2</v>
          </cell>
          <cell r="D225" t="str">
            <v>50 ต้นทุนการผลิต</v>
          </cell>
          <cell r="E225" t="str">
            <v>10 ต้นทุนการผลิต</v>
          </cell>
        </row>
        <row r="226">
          <cell r="A226">
            <v>52100103200</v>
          </cell>
          <cell r="B226" t="str">
            <v>ตกเขียวและปลูกเอง</v>
          </cell>
          <cell r="C226" t="str">
            <v>PL2</v>
          </cell>
          <cell r="D226" t="str">
            <v>50 ต้นทุนการผลิต</v>
          </cell>
          <cell r="E226" t="str">
            <v>10 ต้นทุนการผลิต</v>
          </cell>
        </row>
        <row r="227">
          <cell r="A227">
            <v>52100201200</v>
          </cell>
          <cell r="B227" t="str">
            <v>ค่าธรรมเนียมการวิจัยอ้อย</v>
          </cell>
          <cell r="C227" t="str">
            <v>PL2</v>
          </cell>
          <cell r="D227" t="str">
            <v>50 ต้นทุนการผลิต</v>
          </cell>
          <cell r="E227" t="str">
            <v>10 ต้นทุนการผลิต</v>
          </cell>
        </row>
        <row r="228">
          <cell r="A228">
            <v>52100301200</v>
          </cell>
          <cell r="B228" t="str">
            <v>ค่าธรรมเนียมรักษาเสถียรภาพอ้อย</v>
          </cell>
          <cell r="C228" t="str">
            <v>PL2</v>
          </cell>
          <cell r="D228" t="str">
            <v>50 ต้นทุนการผลิต</v>
          </cell>
          <cell r="E228" t="str">
            <v>10 ต้นทุนการผลิต</v>
          </cell>
        </row>
        <row r="229">
          <cell r="A229">
            <v>52110101200</v>
          </cell>
          <cell r="B229" t="str">
            <v>ค่าเคมีภัณฑ์</v>
          </cell>
          <cell r="C229" t="str">
            <v>PL2</v>
          </cell>
          <cell r="D229" t="str">
            <v>50 ต้นทุนการผลิต</v>
          </cell>
          <cell r="E229" t="str">
            <v>10 ต้นทุนการผลิต</v>
          </cell>
        </row>
        <row r="230">
          <cell r="A230">
            <v>52120101200</v>
          </cell>
          <cell r="B230" t="str">
            <v>ภาชนะบรรจุ</v>
          </cell>
          <cell r="C230" t="str">
            <v>PL2</v>
          </cell>
          <cell r="D230" t="str">
            <v>50 ต้นทุนการผลิต</v>
          </cell>
          <cell r="E230" t="str">
            <v>10 ต้นทุนการผลิต</v>
          </cell>
        </row>
        <row r="231">
          <cell r="A231">
            <v>53100210200</v>
          </cell>
          <cell r="B231" t="str">
            <v>ค่าแรงงานปกติ-คงที่</v>
          </cell>
          <cell r="C231" t="str">
            <v>PL2</v>
          </cell>
          <cell r="D231" t="str">
            <v>50 ต้นทุนการผลิต</v>
          </cell>
          <cell r="E231" t="str">
            <v>10 ต้นทุนการผลิต</v>
          </cell>
        </row>
        <row r="232">
          <cell r="A232">
            <v>53110211200</v>
          </cell>
          <cell r="B232" t="str">
            <v>ค่าแรงงานปกติ-ผันแปร</v>
          </cell>
          <cell r="C232" t="str">
            <v>PL2</v>
          </cell>
          <cell r="D232" t="str">
            <v>50 ต้นทุนการผลิต</v>
          </cell>
          <cell r="E232" t="str">
            <v>10 ต้นทุนการผลิต</v>
          </cell>
        </row>
        <row r="233">
          <cell r="A233">
            <v>53110310200</v>
          </cell>
          <cell r="B233" t="str">
            <v>ค่าล่วงแวลาคงที่</v>
          </cell>
          <cell r="C233" t="str">
            <v>PL2</v>
          </cell>
          <cell r="D233" t="str">
            <v>50 ต้นทุนการผลิต</v>
          </cell>
          <cell r="E233" t="str">
            <v>10 ต้นทุนการผลิต</v>
          </cell>
        </row>
        <row r="234">
          <cell r="A234">
            <v>53110311200</v>
          </cell>
          <cell r="B234" t="str">
            <v>ค่าล่วงเวลาผันแปร</v>
          </cell>
          <cell r="C234" t="str">
            <v>PL2</v>
          </cell>
          <cell r="D234" t="str">
            <v>50 ต้นทุนการผลิต</v>
          </cell>
          <cell r="E234" t="str">
            <v>10 ต้นทุนการผลิต</v>
          </cell>
        </row>
        <row r="235">
          <cell r="A235">
            <v>54100420200</v>
          </cell>
          <cell r="B235" t="str">
            <v>ค่าเครื่องมือใช้ไป</v>
          </cell>
          <cell r="C235" t="str">
            <v>PL2</v>
          </cell>
          <cell r="D235" t="str">
            <v>50 ต้นทุนการผลิต</v>
          </cell>
          <cell r="E235" t="str">
            <v>10 ต้นทุนการผลิต</v>
          </cell>
        </row>
        <row r="236">
          <cell r="A236">
            <v>54110910200</v>
          </cell>
          <cell r="B236" t="str">
            <v>เงินสมทบประกันสังคม</v>
          </cell>
          <cell r="C236" t="str">
            <v>PL2</v>
          </cell>
          <cell r="D236" t="str">
            <v>50 ต้นทุนการผลิต</v>
          </cell>
          <cell r="E236" t="str">
            <v>10 ต้นทุนการผลิต</v>
          </cell>
        </row>
        <row r="237">
          <cell r="A237">
            <v>54111000200</v>
          </cell>
          <cell r="B237" t="str">
            <v>ค่าซ่อมแซมรถยนต์</v>
          </cell>
          <cell r="C237" t="str">
            <v>PL2</v>
          </cell>
          <cell r="D237" t="str">
            <v>50 ต้นทุนการผลิต</v>
          </cell>
          <cell r="E237" t="str">
            <v>10 ต้นทุนการผลิต</v>
          </cell>
        </row>
        <row r="238">
          <cell r="A238">
            <v>54111200200</v>
          </cell>
          <cell r="B238" t="str">
            <v>ค่าของใช้สิ้นเปลือง</v>
          </cell>
          <cell r="C238" t="str">
            <v>PL2</v>
          </cell>
          <cell r="D238" t="str">
            <v>50 ต้นทุนการผลิต</v>
          </cell>
          <cell r="E238" t="str">
            <v>10 ต้นทุนการผลิต</v>
          </cell>
        </row>
        <row r="239">
          <cell r="A239">
            <v>54111210200</v>
          </cell>
          <cell r="B239" t="str">
            <v>ค่าสวัสดิการ</v>
          </cell>
          <cell r="C239" t="str">
            <v>PL2</v>
          </cell>
          <cell r="D239" t="str">
            <v>50 ต้นทุนการผลิต</v>
          </cell>
          <cell r="E239" t="str">
            <v>10 ต้นทุนการผลิต</v>
          </cell>
        </row>
        <row r="240">
          <cell r="A240">
            <v>54111700200</v>
          </cell>
          <cell r="B240" t="str">
            <v>ค่าจ้างเหมา</v>
          </cell>
          <cell r="C240" t="str">
            <v>PL2</v>
          </cell>
          <cell r="D240" t="str">
            <v>50 ต้นทุนการผลิต</v>
          </cell>
          <cell r="E240" t="str">
            <v>10 ต้นทุนการผลิต</v>
          </cell>
        </row>
        <row r="241">
          <cell r="A241">
            <v>54111710200</v>
          </cell>
          <cell r="B241" t="str">
            <v>รายได้อื่นของพนักงาน</v>
          </cell>
          <cell r="C241" t="str">
            <v>PL2</v>
          </cell>
          <cell r="D241" t="str">
            <v>50 ต้นทุนการผลิต</v>
          </cell>
          <cell r="E241" t="str">
            <v>10 ต้นทุนการผลิต</v>
          </cell>
        </row>
        <row r="242">
          <cell r="A242">
            <v>54111800200</v>
          </cell>
          <cell r="B242" t="str">
            <v>ค่าเช่า</v>
          </cell>
          <cell r="C242" t="str">
            <v>PL2</v>
          </cell>
          <cell r="D242" t="str">
            <v>50 ต้นทุนการผลิต</v>
          </cell>
          <cell r="E242" t="str">
            <v>10 ต้นทุนการผลิต</v>
          </cell>
        </row>
        <row r="243">
          <cell r="A243">
            <v>54111900200</v>
          </cell>
          <cell r="B243" t="str">
            <v>ค่าใช้จ่ายในการขนส่ง</v>
          </cell>
          <cell r="C243" t="str">
            <v>PL2</v>
          </cell>
          <cell r="D243" t="str">
            <v>50 ต้นทุนการผลิต</v>
          </cell>
          <cell r="E243" t="str">
            <v>10 ต้นทุนการผลิต</v>
          </cell>
        </row>
        <row r="244">
          <cell r="A244">
            <v>54112500200</v>
          </cell>
          <cell r="B244" t="str">
            <v>ค่าใช้จ่ายศูนย์วิจัยอ้อย</v>
          </cell>
          <cell r="C244" t="str">
            <v>PL2</v>
          </cell>
          <cell r="D244" t="str">
            <v>50 ต้นทุนการผลิต</v>
          </cell>
          <cell r="E244" t="str">
            <v>10 ต้นทุนการผลิต</v>
          </cell>
        </row>
        <row r="245">
          <cell r="A245">
            <v>54112600200</v>
          </cell>
          <cell r="B245" t="str">
            <v>เงินสมทบกองทุนสำรองเลี้ยงชีพ</v>
          </cell>
          <cell r="C245" t="str">
            <v>PL2</v>
          </cell>
          <cell r="D245" t="str">
            <v>50 ต้นทุนการผลิต</v>
          </cell>
          <cell r="E245" t="str">
            <v>10 ต้นทุนการผลิต</v>
          </cell>
        </row>
        <row r="246">
          <cell r="A246">
            <v>54120100200</v>
          </cell>
          <cell r="B246" t="str">
            <v>ค่าน้ำมันเชื้อเพลิงและหล่อลื่น</v>
          </cell>
          <cell r="C246" t="str">
            <v>PL2</v>
          </cell>
          <cell r="D246" t="str">
            <v>50 ต้นทุนการผลิต</v>
          </cell>
          <cell r="E246" t="str">
            <v>10 ต้นทุนการผลิต</v>
          </cell>
        </row>
        <row r="247">
          <cell r="A247">
            <v>54120200200</v>
          </cell>
          <cell r="B247" t="str">
            <v>ค่าใช้จ่ายในการเดินทาง</v>
          </cell>
          <cell r="C247" t="str">
            <v>PL2</v>
          </cell>
          <cell r="D247" t="str">
            <v>50 ต้นทุนการผลิต</v>
          </cell>
          <cell r="E247" t="str">
            <v>10 ต้นทุนการผลิต</v>
          </cell>
        </row>
        <row r="248">
          <cell r="A248">
            <v>54120510200</v>
          </cell>
          <cell r="B248" t="str">
            <v>ค่าเบี้ยเลี้ยง</v>
          </cell>
          <cell r="C248" t="str">
            <v>PL2</v>
          </cell>
          <cell r="D248" t="str">
            <v>50 ต้นทุนการผลิต</v>
          </cell>
          <cell r="E248" t="str">
            <v>10 ต้นทุนการผลิต</v>
          </cell>
        </row>
        <row r="249">
          <cell r="A249">
            <v>54130110200</v>
          </cell>
          <cell r="B249" t="str">
            <v>ค่าไฟฟ้า</v>
          </cell>
          <cell r="C249" t="str">
            <v>PL2</v>
          </cell>
          <cell r="D249" t="str">
            <v>50 ต้นทุนการผลิต</v>
          </cell>
          <cell r="E249" t="str">
            <v>10 ต้นทุนการผลิต</v>
          </cell>
        </row>
        <row r="250">
          <cell r="A250">
            <v>54130510200</v>
          </cell>
          <cell r="B250" t="str">
            <v>ค่าใช้จ่ายในการสื่อสาร</v>
          </cell>
          <cell r="C250" t="str">
            <v>PL2</v>
          </cell>
          <cell r="D250" t="str">
            <v>50 ต้นทุนการผลิต</v>
          </cell>
          <cell r="E250" t="str">
            <v>10 ต้นทุนการผลิต</v>
          </cell>
        </row>
        <row r="251">
          <cell r="A251">
            <v>54150120200</v>
          </cell>
          <cell r="B251" t="str">
            <v>ค่าซ่อมแซมและบำรุงรักษา</v>
          </cell>
          <cell r="C251" t="str">
            <v>PL2</v>
          </cell>
          <cell r="D251" t="str">
            <v>50 ต้นทุนการผลิต</v>
          </cell>
          <cell r="E251" t="str">
            <v>10 ต้นทุนการผลิต</v>
          </cell>
        </row>
        <row r="252">
          <cell r="A252">
            <v>54160040200</v>
          </cell>
          <cell r="B252" t="str">
            <v>ค่าเสื่อมราคา-ส่วนปรับปรุงที่ดิน</v>
          </cell>
          <cell r="C252" t="str">
            <v>PL2</v>
          </cell>
          <cell r="D252" t="str">
            <v>50 ต้นทุนการผลิต</v>
          </cell>
          <cell r="E252" t="str">
            <v>10 ต้นทุนการผลิต</v>
          </cell>
        </row>
        <row r="253">
          <cell r="A253">
            <v>54160140200</v>
          </cell>
          <cell r="B253" t="str">
            <v>ค่าเสื่อมราคา-อาคาร</v>
          </cell>
          <cell r="C253" t="str">
            <v>PL2</v>
          </cell>
          <cell r="D253" t="str">
            <v>50 ต้นทุนการผลิต</v>
          </cell>
          <cell r="E253" t="str">
            <v>10 ต้นทุนการผลิต</v>
          </cell>
        </row>
        <row r="254">
          <cell r="A254">
            <v>54160240200</v>
          </cell>
          <cell r="B254" t="str">
            <v>ค่าเสื่อมราคา-ส่วนปรับปรุงอาคาร</v>
          </cell>
          <cell r="C254" t="str">
            <v>PL2</v>
          </cell>
          <cell r="D254" t="str">
            <v>50 ต้นทุนการผลิต</v>
          </cell>
          <cell r="E254" t="str">
            <v>10 ต้นทุนการผลิต</v>
          </cell>
        </row>
        <row r="255">
          <cell r="A255">
            <v>54160340200</v>
          </cell>
          <cell r="B255" t="str">
            <v>ค่าเสื่อมราคา-เครื่องจักร</v>
          </cell>
          <cell r="C255" t="str">
            <v>PL2</v>
          </cell>
          <cell r="D255" t="str">
            <v>50 ต้นทุนการผลิต</v>
          </cell>
          <cell r="E255" t="str">
            <v>10 ต้นทุนการผลิต</v>
          </cell>
        </row>
        <row r="256">
          <cell r="A256">
            <v>54160440200</v>
          </cell>
          <cell r="B256" t="str">
            <v>ค่าเสื่อมราคาเครื่องตกแต่งเครื่องใช</v>
          </cell>
          <cell r="C256" t="str">
            <v>PL2</v>
          </cell>
          <cell r="D256" t="str">
            <v>50 ต้นทุนการผลิต</v>
          </cell>
          <cell r="E256" t="str">
            <v>10 ต้นทุนการผลิต</v>
          </cell>
        </row>
        <row r="257">
          <cell r="A257">
            <v>54160540200</v>
          </cell>
          <cell r="B257" t="str">
            <v>ค่าเสื่อมราคา-อุปกรณ์โรงงาน</v>
          </cell>
          <cell r="C257" t="str">
            <v>PL2</v>
          </cell>
          <cell r="D257" t="str">
            <v>50 ต้นทุนการผลิต</v>
          </cell>
          <cell r="E257" t="str">
            <v>10 ต้นทุนการผลิต</v>
          </cell>
        </row>
        <row r="258">
          <cell r="A258">
            <v>54160640200</v>
          </cell>
          <cell r="B258" t="str">
            <v>ค่าเสื่อมราคา-ยานพาหนะ</v>
          </cell>
          <cell r="C258" t="str">
            <v>PL2</v>
          </cell>
          <cell r="D258" t="str">
            <v>50 ต้นทุนการผลิต</v>
          </cell>
          <cell r="E258" t="str">
            <v>10 ต้นทุนการผลิต</v>
          </cell>
        </row>
        <row r="259">
          <cell r="A259">
            <v>54160740200</v>
          </cell>
          <cell r="B259" t="str">
            <v>ค่าลิขสิทธิตัดจ่าย</v>
          </cell>
          <cell r="C259" t="str">
            <v>PL2</v>
          </cell>
          <cell r="D259" t="str">
            <v>50 ต้นทุนการผลิต</v>
          </cell>
          <cell r="E259" t="str">
            <v>10 ต้นทุนการผลิต</v>
          </cell>
        </row>
        <row r="260">
          <cell r="A260">
            <v>54170400200</v>
          </cell>
          <cell r="B260" t="str">
            <v>ค่าเครื่องเขียนแบบพิมพ์</v>
          </cell>
          <cell r="C260" t="str">
            <v>PL2</v>
          </cell>
          <cell r="D260" t="str">
            <v>50 ต้นทุนการผลิต</v>
          </cell>
          <cell r="E260" t="str">
            <v>10 ต้นทุนการผลิต</v>
          </cell>
        </row>
        <row r="261">
          <cell r="A261">
            <v>54170700200</v>
          </cell>
          <cell r="B261" t="str">
            <v>ค่าธรรมเนียมธนาคาร</v>
          </cell>
          <cell r="C261" t="str">
            <v>PL2</v>
          </cell>
          <cell r="D261" t="str">
            <v>50 ต้นทุนการผลิต</v>
          </cell>
          <cell r="E261" t="str">
            <v>10 ต้นทุนการผลิต</v>
          </cell>
        </row>
        <row r="262">
          <cell r="A262">
            <v>54170900200</v>
          </cell>
          <cell r="B262" t="str">
            <v>ค่าภาษีและค่าธรรมเนียมอื่นๆ</v>
          </cell>
          <cell r="C262" t="str">
            <v>PL2</v>
          </cell>
          <cell r="D262" t="str">
            <v>50 ต้นทุนการผลิต</v>
          </cell>
          <cell r="E262" t="str">
            <v>10 ต้นทุนการผลิต</v>
          </cell>
        </row>
        <row r="263">
          <cell r="A263">
            <v>54171100200</v>
          </cell>
          <cell r="B263" t="str">
            <v>ค่าประกันภัย</v>
          </cell>
          <cell r="C263" t="str">
            <v>PL2</v>
          </cell>
          <cell r="D263" t="str">
            <v>50 ต้นทุนการผลิต</v>
          </cell>
          <cell r="E263" t="str">
            <v>10 ต้นทุนการผลิต</v>
          </cell>
        </row>
        <row r="264">
          <cell r="A264">
            <v>54171600200</v>
          </cell>
          <cell r="B264" t="str">
            <v>ค่ารับรอง</v>
          </cell>
          <cell r="C264" t="str">
            <v>PL2</v>
          </cell>
          <cell r="D264" t="str">
            <v>50 ต้นทุนการผลิต</v>
          </cell>
          <cell r="E264" t="str">
            <v>10 ต้นทุนการผลิต</v>
          </cell>
        </row>
        <row r="265">
          <cell r="A265">
            <v>54171700200</v>
          </cell>
          <cell r="B265" t="str">
            <v>ค่าการกุศล</v>
          </cell>
          <cell r="C265" t="str">
            <v>PL2</v>
          </cell>
          <cell r="D265" t="str">
            <v>50 ต้นทุนการผลิต</v>
          </cell>
          <cell r="E265" t="str">
            <v>10 ต้นทุนการผลิต</v>
          </cell>
        </row>
        <row r="266">
          <cell r="A266">
            <v>54172510200</v>
          </cell>
          <cell r="B266" t="str">
            <v>ค่าฝึกอบรมและสมมนา</v>
          </cell>
          <cell r="C266" t="str">
            <v>PL2</v>
          </cell>
          <cell r="D266" t="str">
            <v>50 ต้นทุนการผลิต</v>
          </cell>
          <cell r="E266" t="str">
            <v>10 ต้นทุนการผลิต</v>
          </cell>
        </row>
        <row r="267">
          <cell r="A267">
            <v>54174100200</v>
          </cell>
          <cell r="B267" t="str">
            <v>ค่าธุรกิจสัมพันธ์</v>
          </cell>
          <cell r="C267" t="str">
            <v>PL2</v>
          </cell>
          <cell r="D267" t="str">
            <v>50 ต้นทุนการผลิต</v>
          </cell>
          <cell r="E267" t="str">
            <v>10 ต้นทุนการผลิต</v>
          </cell>
        </row>
        <row r="268">
          <cell r="A268">
            <v>54179910200</v>
          </cell>
          <cell r="B268" t="str">
            <v>ค่าใช้จายเบ็ดเตล็ด</v>
          </cell>
          <cell r="C268" t="str">
            <v>PL2</v>
          </cell>
          <cell r="D268" t="str">
            <v>50 ต้นทุนการผลิต</v>
          </cell>
          <cell r="E268" t="str">
            <v>10 ต้นทุนการผลิต</v>
          </cell>
        </row>
        <row r="269">
          <cell r="A269">
            <v>59110000000</v>
          </cell>
          <cell r="B269" t="str">
            <v>สินค้าต้นงวด-เพื่องบกำไรขาดทุน</v>
          </cell>
          <cell r="C269" t="str">
            <v>PL2</v>
          </cell>
          <cell r="D269" t="str">
            <v>50 ต้นทุนการผลิต</v>
          </cell>
          <cell r="E269" t="str">
            <v>10 ต้นทุนการผลิต</v>
          </cell>
        </row>
        <row r="270">
          <cell r="A270">
            <v>59220000000</v>
          </cell>
          <cell r="B270" t="str">
            <v>สินค้าสำเร็จรูปปลายงวด-งบกำไรขาดทุน</v>
          </cell>
          <cell r="C270" t="str">
            <v>PL2</v>
          </cell>
          <cell r="D270" t="str">
            <v>50 ต้นทุนการผลิต</v>
          </cell>
          <cell r="E270" t="str">
            <v>10 ต้นทุนการผลิต</v>
          </cell>
        </row>
        <row r="271">
          <cell r="A271">
            <v>61110010100</v>
          </cell>
          <cell r="B271" t="str">
            <v>เงินเดือนและค่าแรง</v>
          </cell>
          <cell r="C271" t="str">
            <v>PL3</v>
          </cell>
          <cell r="D271" t="str">
            <v>60 ค่าใช้จ่ายในการขายและบริหาร</v>
          </cell>
          <cell r="E271" t="str">
            <v>10 ค่าใช้จ่ายในการขายและบริหาร</v>
          </cell>
        </row>
        <row r="272">
          <cell r="A272">
            <v>61110310100</v>
          </cell>
          <cell r="B272" t="str">
            <v>ค่าล่วงเวลา-พนักงานประจำ</v>
          </cell>
          <cell r="C272" t="str">
            <v>PL3</v>
          </cell>
          <cell r="D272" t="str">
            <v>60 ค่าใช้จ่ายในการขายและบริหาร</v>
          </cell>
          <cell r="E272" t="str">
            <v>10 ค่าใช้จ่ายในการขายและบริหาร</v>
          </cell>
        </row>
        <row r="273">
          <cell r="A273">
            <v>61110410100</v>
          </cell>
          <cell r="B273" t="str">
            <v>ค่านายหน้า</v>
          </cell>
          <cell r="C273" t="str">
            <v>PL3</v>
          </cell>
          <cell r="D273" t="str">
            <v>60 ค่าใช้จ่ายในการขายและบริหาร</v>
          </cell>
          <cell r="E273" t="str">
            <v>10 ค่าใช้จ่ายในการขายและบริหาร</v>
          </cell>
        </row>
        <row r="274">
          <cell r="A274">
            <v>61110510100</v>
          </cell>
          <cell r="B274" t="str">
            <v>โบนัส</v>
          </cell>
          <cell r="C274" t="str">
            <v>PL3</v>
          </cell>
          <cell r="D274" t="str">
            <v>60 ค่าใช้จ่ายในการขายและบริหาร</v>
          </cell>
          <cell r="E274" t="str">
            <v>10 ค่าใช้จ่ายในการขายและบริหาร</v>
          </cell>
        </row>
        <row r="275">
          <cell r="A275">
            <v>61110610100</v>
          </cell>
          <cell r="B275" t="str">
            <v>เบี้ยขยัน</v>
          </cell>
          <cell r="C275" t="str">
            <v>PL3</v>
          </cell>
          <cell r="D275" t="str">
            <v>60 ค่าใช้จ่ายในการขายและบริหาร</v>
          </cell>
          <cell r="E275" t="str">
            <v>10 ค่าใช้จ่ายในการขายและบริหาร</v>
          </cell>
        </row>
        <row r="276">
          <cell r="A276">
            <v>61110810100</v>
          </cell>
          <cell r="B276" t="str">
            <v>ค่ารักษาพยาบาล</v>
          </cell>
          <cell r="C276" t="str">
            <v>PL3</v>
          </cell>
          <cell r="D276" t="str">
            <v>60 ค่าใช้จ่ายในการขายและบริหาร</v>
          </cell>
          <cell r="E276" t="str">
            <v>10 ค่าใช้จ่ายในการขายและบริหาร</v>
          </cell>
        </row>
        <row r="277">
          <cell r="A277">
            <v>61110910100</v>
          </cell>
          <cell r="B277" t="str">
            <v>เงินสมทบประกันสังคม</v>
          </cell>
          <cell r="C277" t="str">
            <v>PL3</v>
          </cell>
          <cell r="D277" t="str">
            <v>60 ค่าใช้จ่ายในการขายและบริหาร</v>
          </cell>
          <cell r="E277" t="str">
            <v>10 ค่าใช้จ่ายในการขายและบริหาร</v>
          </cell>
        </row>
        <row r="278">
          <cell r="A278">
            <v>61111010100</v>
          </cell>
          <cell r="B278" t="str">
            <v>เงินสมทบกองทุนเงินทดแทน</v>
          </cell>
          <cell r="C278" t="str">
            <v>PL3</v>
          </cell>
          <cell r="D278" t="str">
            <v>60 ค่าใช้จ่ายในการขายและบริหาร</v>
          </cell>
          <cell r="E278" t="str">
            <v>10 ค่าใช้จ่ายในการขายและบริหาร</v>
          </cell>
        </row>
        <row r="279">
          <cell r="A279">
            <v>61111110100</v>
          </cell>
          <cell r="B279" t="str">
            <v>ค่าเบี้ยประกันภัย</v>
          </cell>
          <cell r="C279" t="str">
            <v>PL3</v>
          </cell>
          <cell r="D279" t="str">
            <v>60 ค่าใช้จ่ายในการขายและบริหาร</v>
          </cell>
          <cell r="E279" t="str">
            <v>10 ค่าใช้จ่ายในการขายและบริหาร</v>
          </cell>
        </row>
        <row r="280">
          <cell r="A280">
            <v>61111210100</v>
          </cell>
          <cell r="B280" t="str">
            <v>ค่าสวัสดิการ</v>
          </cell>
          <cell r="C280" t="str">
            <v>PL3</v>
          </cell>
          <cell r="D280" t="str">
            <v>60 ค่าใช้จ่ายในการขายและบริหาร</v>
          </cell>
          <cell r="E280" t="str">
            <v>10 ค่าใช้จ่ายในการขายและบริหาร</v>
          </cell>
        </row>
        <row r="281">
          <cell r="A281">
            <v>61111510100</v>
          </cell>
          <cell r="B281" t="str">
            <v>เงินชดเชย</v>
          </cell>
          <cell r="C281" t="str">
            <v>PL3</v>
          </cell>
          <cell r="D281" t="str">
            <v>60 ค่าใช้จ่ายในการขายและบริหาร</v>
          </cell>
          <cell r="E281" t="str">
            <v>10 ค่าใช้จ่ายในการขายและบริหาร</v>
          </cell>
        </row>
        <row r="282">
          <cell r="A282">
            <v>61111710100</v>
          </cell>
          <cell r="B282" t="str">
            <v>รายได้อื่นของพนักงาน</v>
          </cell>
          <cell r="C282" t="str">
            <v>PL3</v>
          </cell>
          <cell r="D282" t="str">
            <v>60 ค่าใช้จ่ายในการขายและบริหาร</v>
          </cell>
          <cell r="E282" t="str">
            <v>10 ค่าใช้จ่ายในการขายและบริหาร</v>
          </cell>
        </row>
        <row r="283">
          <cell r="A283">
            <v>61111810100</v>
          </cell>
          <cell r="B283" t="str">
            <v>เงินสมทบกองทุนสำรองเลี้ยงชีพ</v>
          </cell>
          <cell r="C283" t="str">
            <v>PL3</v>
          </cell>
          <cell r="D283" t="str">
            <v>60 ค่าใช้จ่ายในการขายและบริหาร</v>
          </cell>
          <cell r="E283" t="str">
            <v>10 ค่าใช้จ่ายในการขายและบริหาร</v>
          </cell>
        </row>
        <row r="284">
          <cell r="A284">
            <v>61120020100</v>
          </cell>
          <cell r="B284" t="str">
            <v>ค่าใช้จ่ายในการเดินทาง</v>
          </cell>
          <cell r="C284" t="str">
            <v>PL3</v>
          </cell>
          <cell r="D284" t="str">
            <v>60 ค่าใช้จ่ายในการขายและบริหาร</v>
          </cell>
          <cell r="E284" t="str">
            <v>10 ค่าใช้จ่ายในการขายและบริหาร</v>
          </cell>
        </row>
        <row r="285">
          <cell r="A285">
            <v>61120100100</v>
          </cell>
          <cell r="B285" t="str">
            <v>ค่าน้ำมัน</v>
          </cell>
          <cell r="C285" t="str">
            <v>PL3</v>
          </cell>
          <cell r="D285" t="str">
            <v>60 ค่าใช้จ่ายในการขายและบริหาร</v>
          </cell>
          <cell r="E285" t="str">
            <v>10 ค่าใช้จ่ายในการขายและบริหาร</v>
          </cell>
        </row>
        <row r="286">
          <cell r="A286">
            <v>61120510100</v>
          </cell>
          <cell r="B286" t="str">
            <v>ค่าเบี้ยเลี้ยง</v>
          </cell>
          <cell r="C286" t="str">
            <v>PL3</v>
          </cell>
          <cell r="D286" t="str">
            <v>60 ค่าใช้จ่ายในการขายและบริหาร</v>
          </cell>
          <cell r="E286" t="str">
            <v>10 ค่าใช้จ่ายในการขายและบริหาร</v>
          </cell>
        </row>
        <row r="287">
          <cell r="A287">
            <v>61130110100</v>
          </cell>
          <cell r="B287" t="str">
            <v>ค่าไฟฟ้า</v>
          </cell>
          <cell r="C287" t="str">
            <v>PL3</v>
          </cell>
          <cell r="D287" t="str">
            <v>60 ค่าใช้จ่ายในการขายและบริหาร</v>
          </cell>
          <cell r="E287" t="str">
            <v>10 ค่าใช้จ่ายในการขายและบริหาร</v>
          </cell>
        </row>
        <row r="288">
          <cell r="A288">
            <v>61130510100</v>
          </cell>
          <cell r="B288" t="str">
            <v>ค่าใช้จ่ายในการสื่อสาร</v>
          </cell>
          <cell r="C288" t="str">
            <v>PL3</v>
          </cell>
          <cell r="D288" t="str">
            <v>60 ค่าใช้จ่ายในการขายและบริหาร</v>
          </cell>
          <cell r="E288" t="str">
            <v>10 ค่าใช้จ่ายในการขายและบริหาร</v>
          </cell>
        </row>
        <row r="289">
          <cell r="A289">
            <v>61140200100</v>
          </cell>
          <cell r="B289" t="str">
            <v>ค่าส่งเสริมการขาย</v>
          </cell>
          <cell r="C289" t="str">
            <v>PL3</v>
          </cell>
          <cell r="D289" t="str">
            <v>60 ค่าใช้จ่ายในการขายและบริหาร</v>
          </cell>
          <cell r="E289" t="str">
            <v>10 ค่าใช้จ่ายในการขายและบริหาร</v>
          </cell>
        </row>
        <row r="290">
          <cell r="A290">
            <v>61141500100</v>
          </cell>
          <cell r="B290" t="str">
            <v>ค่าใช้จ่ายในการขนส่ง</v>
          </cell>
          <cell r="C290" t="str">
            <v>PL3</v>
          </cell>
          <cell r="D290" t="str">
            <v>60 ค่าใช้จ่ายในการขายและบริหาร</v>
          </cell>
          <cell r="E290" t="str">
            <v>10 ค่าใช้จ่ายในการขายและบริหาร</v>
          </cell>
        </row>
        <row r="291">
          <cell r="A291">
            <v>61141600100</v>
          </cell>
          <cell r="B291" t="str">
            <v>ค่าธรรมเนียมนำส่งอกองทุนอ้อยน้ำตาล</v>
          </cell>
          <cell r="C291" t="str">
            <v>PL3</v>
          </cell>
          <cell r="D291" t="str">
            <v>60 ค่าใช้จ่ายในการขายและบริหาร</v>
          </cell>
          <cell r="E291" t="str">
            <v>10 ค่าใช้จ่ายในการขายและบริหาร</v>
          </cell>
        </row>
        <row r="292">
          <cell r="A292">
            <v>61141800100</v>
          </cell>
          <cell r="B292" t="str">
            <v>ค่านายหน้า</v>
          </cell>
          <cell r="C292" t="str">
            <v>PL3</v>
          </cell>
          <cell r="D292" t="str">
            <v>60 ค่าใช้จ่ายในการขายและบริหาร</v>
          </cell>
          <cell r="E292" t="str">
            <v>10 ค่าใช้จ่ายในการขายและบริหาร</v>
          </cell>
        </row>
        <row r="293">
          <cell r="A293">
            <v>61141900100</v>
          </cell>
          <cell r="B293" t="str">
            <v>ค่าใช้จ่ายในการขายอื่นๆ</v>
          </cell>
          <cell r="C293" t="str">
            <v>PL3</v>
          </cell>
          <cell r="D293" t="str">
            <v>60 ค่าใช้จ่ายในการขายและบริหาร</v>
          </cell>
          <cell r="E293" t="str">
            <v>10 ค่าใช้จ่ายในการขายและบริหาร</v>
          </cell>
        </row>
        <row r="294">
          <cell r="A294">
            <v>61150120000</v>
          </cell>
          <cell r="B294" t="str">
            <v>ค่าซ่อมแซมและบำรุงรักษา</v>
          </cell>
          <cell r="C294" t="str">
            <v>PL3</v>
          </cell>
          <cell r="D294" t="str">
            <v>60 ค่าใช้จ่ายในการขายและบริหาร</v>
          </cell>
          <cell r="E294" t="str">
            <v>10 ค่าใช้จ่ายในการขายและบริหาร</v>
          </cell>
        </row>
        <row r="295">
          <cell r="A295">
            <v>61160140100</v>
          </cell>
          <cell r="B295" t="str">
            <v>ค่าเสื่อมราคา-สิ่งปลูกสร้าง</v>
          </cell>
          <cell r="C295" t="str">
            <v>PL3</v>
          </cell>
          <cell r="D295" t="str">
            <v>60 ค่าใช้จ่ายในการขายและบริหาร</v>
          </cell>
          <cell r="E295" t="str">
            <v>10 ค่าใช้จ่ายในการขายและบริหาร</v>
          </cell>
        </row>
        <row r="296">
          <cell r="A296">
            <v>61160240100</v>
          </cell>
          <cell r="B296" t="str">
            <v>ค่าเสื่อมราคา-อาคาร</v>
          </cell>
          <cell r="C296" t="str">
            <v>PL3</v>
          </cell>
          <cell r="D296" t="str">
            <v>60 ค่าใช้จ่ายในการขายและบริหาร</v>
          </cell>
          <cell r="E296" t="str">
            <v>10 ค่าใช้จ่ายในการขายและบริหาร</v>
          </cell>
        </row>
        <row r="297">
          <cell r="A297">
            <v>61160340100</v>
          </cell>
          <cell r="B297" t="str">
            <v>ค่าเสื่อมราคา-ส่วนปรับปรุงอาคาร</v>
          </cell>
          <cell r="C297" t="str">
            <v>PL3</v>
          </cell>
          <cell r="D297" t="str">
            <v>60 ค่าใช้จ่ายในการขายและบริหาร</v>
          </cell>
          <cell r="E297" t="str">
            <v>10 ค่าใช้จ่ายในการขายและบริหาร</v>
          </cell>
        </row>
        <row r="298">
          <cell r="A298">
            <v>61160540100</v>
          </cell>
          <cell r="B298" t="str">
            <v>ค่าเสื่อมราคา-เครื่องตกแต่งเครื่องใ</v>
          </cell>
          <cell r="C298" t="str">
            <v>PL3</v>
          </cell>
          <cell r="D298" t="str">
            <v>60 ค่าใช้จ่ายในการขายและบริหาร</v>
          </cell>
          <cell r="E298" t="str">
            <v>10 ค่าใช้จ่ายในการขายและบริหาร</v>
          </cell>
        </row>
        <row r="299">
          <cell r="A299">
            <v>61160740100</v>
          </cell>
          <cell r="B299" t="str">
            <v>ค่าเสื่อมราคา-ยานพาหนะ</v>
          </cell>
          <cell r="C299" t="str">
            <v>PL3</v>
          </cell>
          <cell r="D299" t="str">
            <v>60 ค่าใช้จ่ายในการขายและบริหาร</v>
          </cell>
          <cell r="E299" t="str">
            <v>10 ค่าใช้จ่ายในการขายและบริหาร</v>
          </cell>
        </row>
        <row r="300">
          <cell r="A300">
            <v>61160840100</v>
          </cell>
          <cell r="B300" t="str">
            <v>ค่าลิขสิทธิ์ตัดจ่าย</v>
          </cell>
          <cell r="C300" t="str">
            <v>PL3</v>
          </cell>
          <cell r="D300" t="str">
            <v>60 ค่าใช้จ่ายในการขายและบริหาร</v>
          </cell>
          <cell r="E300" t="str">
            <v>10 ค่าใช้จ่ายในการขายและบริหาร</v>
          </cell>
        </row>
        <row r="301">
          <cell r="A301">
            <v>61160940100</v>
          </cell>
          <cell r="B301" t="str">
            <v>ค่าเสื่อมราคาส่วนที่เกิน1ล้าน</v>
          </cell>
          <cell r="C301" t="str">
            <v>PL3</v>
          </cell>
          <cell r="D301" t="str">
            <v>60 ค่าใช้จ่ายในการขายและบริหาร</v>
          </cell>
          <cell r="E301" t="str">
            <v>10 ค่าใช้จ่ายในการขายและบริหาร</v>
          </cell>
        </row>
        <row r="302">
          <cell r="A302">
            <v>61160940200</v>
          </cell>
          <cell r="B302" t="str">
            <v>ค่าเสื่อมส่วนทีเกิน1ล้าน-โรงงาน</v>
          </cell>
          <cell r="C302" t="str">
            <v>PL3</v>
          </cell>
          <cell r="D302" t="str">
            <v>60 ค่าใช้จ่ายในการขายและบริหาร</v>
          </cell>
          <cell r="E302" t="str">
            <v>10 ค่าใช้จ่ายในการขายและบริหาร</v>
          </cell>
        </row>
        <row r="303">
          <cell r="A303">
            <v>61170100100</v>
          </cell>
          <cell r="B303" t="str">
            <v>หนี้สูญ</v>
          </cell>
          <cell r="C303" t="str">
            <v>PL3</v>
          </cell>
          <cell r="D303" t="str">
            <v>60 ค่าใช้จ่ายในการขายและบริหาร</v>
          </cell>
          <cell r="E303" t="str">
            <v>10 ค่าใช้จ่ายในการขายและบริหาร</v>
          </cell>
        </row>
        <row r="304">
          <cell r="A304">
            <v>61170200100</v>
          </cell>
          <cell r="B304" t="str">
            <v>หนี้สงสัยจะสูญ</v>
          </cell>
          <cell r="C304" t="str">
            <v>PL3</v>
          </cell>
          <cell r="D304" t="str">
            <v>60 ค่าใช้จ่ายในการขายและบริหาร</v>
          </cell>
          <cell r="E304" t="str">
            <v>10 ค่าใช้จ่ายในการขายและบริหาร</v>
          </cell>
        </row>
        <row r="305">
          <cell r="A305">
            <v>61170300100</v>
          </cell>
          <cell r="B305" t="str">
            <v>ค่าถ่ายเอกสาร</v>
          </cell>
          <cell r="C305" t="str">
            <v>PL3</v>
          </cell>
          <cell r="D305" t="str">
            <v>60 ค่าใช้จ่ายในการขายและบริหาร</v>
          </cell>
          <cell r="E305" t="str">
            <v>10 ค่าใช้จ่ายในการขายและบริหาร</v>
          </cell>
        </row>
        <row r="306">
          <cell r="A306">
            <v>61170400100</v>
          </cell>
          <cell r="B306" t="str">
            <v>ค่าเครื่องเขียนแบบพิมพ์</v>
          </cell>
          <cell r="C306" t="str">
            <v>PL3</v>
          </cell>
          <cell r="D306" t="str">
            <v>60 ค่าใช้จ่ายในการขายและบริหาร</v>
          </cell>
          <cell r="E306" t="str">
            <v>10 ค่าใช้จ่ายในการขายและบริหาร</v>
          </cell>
        </row>
        <row r="307">
          <cell r="A307">
            <v>61170700100</v>
          </cell>
          <cell r="B307" t="str">
            <v>ค่าธรรมเนียมธนาคาร</v>
          </cell>
          <cell r="C307" t="str">
            <v>PL3</v>
          </cell>
          <cell r="D307" t="str">
            <v>60 ค่าใช้จ่ายในการขายและบริหาร</v>
          </cell>
          <cell r="E307" t="str">
            <v>10 ค่าใช้จ่ายในการขายและบริหาร</v>
          </cell>
        </row>
        <row r="308">
          <cell r="A308">
            <v>61170800100</v>
          </cell>
          <cell r="B308" t="str">
            <v>ค่าธรรมเนียมวิชาชีพอิสระ</v>
          </cell>
          <cell r="C308" t="str">
            <v>PL3</v>
          </cell>
          <cell r="D308" t="str">
            <v>60 ค่าใช้จ่ายในการขายและบริหาร</v>
          </cell>
          <cell r="E308" t="str">
            <v>10 ค่าใช้จ่ายในการขายและบริหาร</v>
          </cell>
        </row>
        <row r="309">
          <cell r="A309">
            <v>61170900100</v>
          </cell>
          <cell r="B309" t="str">
            <v>ค่าภาษีและค่าธรรมเนียมอื่นๆ</v>
          </cell>
          <cell r="C309" t="str">
            <v>PL3</v>
          </cell>
          <cell r="D309" t="str">
            <v>60 ค่าใช้จ่ายในการขายและบริหาร</v>
          </cell>
          <cell r="E309" t="str">
            <v>10 ค่าใช้จ่ายในการขายและบริหาร</v>
          </cell>
        </row>
        <row r="310">
          <cell r="A310">
            <v>61171100100</v>
          </cell>
          <cell r="B310" t="str">
            <v>ค่าประกันภัย</v>
          </cell>
          <cell r="C310" t="str">
            <v>PL3</v>
          </cell>
          <cell r="D310" t="str">
            <v>60 ค่าใช้จ่ายในการขายและบริหาร</v>
          </cell>
          <cell r="E310" t="str">
            <v>10 ค่าใช้จ่ายในการขายและบริหาร</v>
          </cell>
        </row>
        <row r="311">
          <cell r="A311">
            <v>61171300100</v>
          </cell>
          <cell r="B311" t="str">
            <v>ค่าเช่า</v>
          </cell>
          <cell r="C311" t="str">
            <v>PL3</v>
          </cell>
          <cell r="D311" t="str">
            <v>60 ค่าใช้จ่ายในการขายและบริหาร</v>
          </cell>
          <cell r="E311" t="str">
            <v>10 ค่าใช้จ่ายในการขายและบริหาร</v>
          </cell>
        </row>
        <row r="312">
          <cell r="A312">
            <v>61171400100</v>
          </cell>
          <cell r="B312" t="str">
            <v>สิทธิสัมปทานที่ดินตัดจ่าย</v>
          </cell>
          <cell r="C312" t="str">
            <v>PL3</v>
          </cell>
          <cell r="D312" t="str">
            <v>60 ค่าใช้จ่ายในการขายและบริหาร</v>
          </cell>
          <cell r="E312" t="str">
            <v>10 ค่าใช้จ่ายในการขายและบริหาร</v>
          </cell>
        </row>
        <row r="313">
          <cell r="A313">
            <v>61171500100</v>
          </cell>
          <cell r="B313" t="str">
            <v>ขาดทุนจากค่าพัฒนาที่ดินไม่ได้ใช้งาน</v>
          </cell>
          <cell r="C313" t="str">
            <v>PL3</v>
          </cell>
          <cell r="D313" t="str">
            <v>60 ค่าใช้จ่ายในการขายและบริหาร</v>
          </cell>
          <cell r="E313" t="str">
            <v>10 ค่าใช้จ่ายในการขายและบริหาร</v>
          </cell>
        </row>
        <row r="314">
          <cell r="A314">
            <v>61171600100</v>
          </cell>
          <cell r="B314" t="str">
            <v>ค่ารับรอง</v>
          </cell>
          <cell r="C314" t="str">
            <v>PL3</v>
          </cell>
          <cell r="D314" t="str">
            <v>60 ค่าใช้จ่ายในการขายและบริหาร</v>
          </cell>
          <cell r="E314" t="str">
            <v>10 ค่าใช้จ่ายในการขายและบริหาร</v>
          </cell>
        </row>
        <row r="315">
          <cell r="A315">
            <v>61171700100</v>
          </cell>
          <cell r="B315" t="str">
            <v>เงินบริจาคและค่าการกุศล</v>
          </cell>
          <cell r="C315" t="str">
            <v>PL3</v>
          </cell>
          <cell r="D315" t="str">
            <v>60 ค่าใช้จ่ายในการขายและบริหาร</v>
          </cell>
          <cell r="E315" t="str">
            <v>10 ค่าใช้จ่ายในการขายและบริหาร</v>
          </cell>
        </row>
        <row r="316">
          <cell r="A316">
            <v>61172000100</v>
          </cell>
          <cell r="B316" t="str">
            <v>ค่าภาษีโรงเรือน(เช่าที่ดิน-โรงงาน)</v>
          </cell>
          <cell r="C316" t="str">
            <v>PL3</v>
          </cell>
          <cell r="D316" t="str">
            <v>60 ค่าใช้จ่ายในการขายและบริหาร</v>
          </cell>
          <cell r="E316" t="str">
            <v>10 ค่าใช้จ่ายในการขายและบริหาร</v>
          </cell>
        </row>
        <row r="317">
          <cell r="A317">
            <v>61172200100</v>
          </cell>
          <cell r="B317" t="str">
            <v>ค่าภาษีธุรกิจเฉพาะ</v>
          </cell>
          <cell r="C317" t="str">
            <v>PL3</v>
          </cell>
          <cell r="D317" t="str">
            <v>60 ค่าใช้จ่ายในการขายและบริหาร</v>
          </cell>
          <cell r="E317" t="str">
            <v>10 ค่าใช้จ่ายในการขายและบริหาร</v>
          </cell>
        </row>
        <row r="318">
          <cell r="A318">
            <v>61172300100</v>
          </cell>
          <cell r="B318" t="str">
            <v>ค่าเบี้ยปรับเงินเพิ่ม</v>
          </cell>
          <cell r="C318" t="str">
            <v>PL3</v>
          </cell>
          <cell r="D318" t="str">
            <v>60 ค่าใช้จ่ายในการขายและบริหาร</v>
          </cell>
          <cell r="E318" t="str">
            <v>10 ค่าใช้จ่ายในการขายและบริหาร</v>
          </cell>
        </row>
        <row r="319">
          <cell r="A319">
            <v>61172400100</v>
          </cell>
          <cell r="B319" t="str">
            <v>ภาษีซื้อที่ไม่สามารถขอคืนได้</v>
          </cell>
          <cell r="C319" t="str">
            <v>PL3</v>
          </cell>
          <cell r="D319" t="str">
            <v>60 ค่าใช้จ่ายในการขายและบริหาร</v>
          </cell>
          <cell r="E319" t="str">
            <v>10 ค่าใช้จ่ายในการขายและบริหาร</v>
          </cell>
        </row>
        <row r="320">
          <cell r="A320">
            <v>61172400200</v>
          </cell>
          <cell r="B320" t="str">
            <v>ภาษีซื้อที่ไม่สามารถขอคืนได้-โรงงาน</v>
          </cell>
          <cell r="C320" t="str">
            <v>PL3</v>
          </cell>
          <cell r="D320" t="str">
            <v>60 ค่าใช้จ่ายในการขายและบริหาร</v>
          </cell>
          <cell r="E320" t="str">
            <v>10 ค่าใช้จ่ายในการขายและบริหาร</v>
          </cell>
        </row>
        <row r="321">
          <cell r="A321">
            <v>61172510100</v>
          </cell>
          <cell r="B321" t="str">
            <v>ค่าฝึกอบรมและสัมนา</v>
          </cell>
          <cell r="C321" t="str">
            <v>PL3</v>
          </cell>
          <cell r="D321" t="str">
            <v>60 ค่าใช้จ่ายในการขายและบริหาร</v>
          </cell>
          <cell r="E321" t="str">
            <v>10 ค่าใช้จ่ายในการขายและบริหาร</v>
          </cell>
        </row>
        <row r="322">
          <cell r="A322">
            <v>61172600100</v>
          </cell>
          <cell r="B322" t="str">
            <v>ค่าวัสดุสิ้นเปลือง</v>
          </cell>
          <cell r="C322" t="str">
            <v>PL3</v>
          </cell>
          <cell r="D322" t="str">
            <v>60 ค่าใช้จ่ายในการขายและบริหาร</v>
          </cell>
          <cell r="E322" t="str">
            <v>10 ค่าใช้จ่ายในการขายและบริหาร</v>
          </cell>
        </row>
        <row r="323">
          <cell r="A323">
            <v>61172700100</v>
          </cell>
          <cell r="B323" t="str">
            <v>ค่าเครื่องมือเครื่องใช้</v>
          </cell>
          <cell r="C323" t="str">
            <v>PL3</v>
          </cell>
          <cell r="D323" t="str">
            <v>60 ค่าใช้จ่ายในการขายและบริหาร</v>
          </cell>
          <cell r="E323" t="str">
            <v>10 ค่าใช้จ่ายในการขายและบริหาร</v>
          </cell>
        </row>
        <row r="324">
          <cell r="A324">
            <v>61172800100</v>
          </cell>
          <cell r="B324" t="str">
            <v>ค่าที่ปรึกษาอื่นๆ</v>
          </cell>
          <cell r="C324" t="str">
            <v>PL3</v>
          </cell>
          <cell r="D324" t="str">
            <v>60 ค่าใช้จ่ายในการขายและบริหาร</v>
          </cell>
          <cell r="E324" t="str">
            <v>10 ค่าใช้จ่ายในการขายและบริหาร</v>
          </cell>
        </row>
        <row r="325">
          <cell r="A325">
            <v>61172900100</v>
          </cell>
          <cell r="B325" t="str">
            <v>ค่าบริการเทคโนโลยี่สารสนเทศ</v>
          </cell>
          <cell r="C325" t="str">
            <v>PL3</v>
          </cell>
          <cell r="D325" t="str">
            <v>60 ค่าใช้จ่ายในการขายและบริหาร</v>
          </cell>
          <cell r="E325" t="str">
            <v>10 ค่าใช้จ่ายในการขายและบริหาร</v>
          </cell>
        </row>
        <row r="326">
          <cell r="A326">
            <v>61173600100</v>
          </cell>
          <cell r="B326" t="str">
            <v>ค่าบำรุงสมาคม</v>
          </cell>
          <cell r="C326" t="str">
            <v>PL3</v>
          </cell>
          <cell r="D326" t="str">
            <v>60 ค่าใช้จ่ายในการขายและบริหาร</v>
          </cell>
          <cell r="E326" t="str">
            <v>10 ค่าใช้จ่ายในการขายและบริหาร</v>
          </cell>
        </row>
        <row r="327">
          <cell r="A327">
            <v>61173700100</v>
          </cell>
          <cell r="B327" t="str">
            <v>ค่าใช้จ่ายเกี่ยวกับคอมฯ</v>
          </cell>
          <cell r="C327" t="str">
            <v>PL3</v>
          </cell>
          <cell r="D327" t="str">
            <v>60 ค่าใช้จ่ายในการขายและบริหาร</v>
          </cell>
          <cell r="E327" t="str">
            <v>10 ค่าใช้จ่ายในการขายและบริหาร</v>
          </cell>
        </row>
        <row r="328">
          <cell r="A328">
            <v>61174100100</v>
          </cell>
          <cell r="B328" t="str">
            <v>ค่าธุรกิจสัมพันธ์</v>
          </cell>
          <cell r="C328" t="str">
            <v>PL3</v>
          </cell>
          <cell r="D328" t="str">
            <v>60 ค่าใช้จ่ายในการขายและบริหาร</v>
          </cell>
          <cell r="E328" t="str">
            <v>10 ค่าใช้จ่ายในการขายและบริหาร</v>
          </cell>
        </row>
        <row r="329">
          <cell r="A329">
            <v>61174200100</v>
          </cell>
          <cell r="B329" t="str">
            <v>รายจ่ายต้องห้าม</v>
          </cell>
          <cell r="C329" t="str">
            <v>PL3</v>
          </cell>
          <cell r="D329" t="str">
            <v>60 ค่าใช้จ่ายในการขายและบริหาร</v>
          </cell>
          <cell r="E329" t="str">
            <v>10 ค่าใช้จ่ายในการขายและบริหาร</v>
          </cell>
        </row>
        <row r="330">
          <cell r="A330">
            <v>61174500100</v>
          </cell>
          <cell r="B330" t="str">
            <v>ค่าใช้จ่ายในการจัดตั้งบริษัท</v>
          </cell>
          <cell r="C330" t="str">
            <v>PL3</v>
          </cell>
          <cell r="D330" t="str">
            <v>60 ค่าใช้จ่ายในการขายและบริหาร</v>
          </cell>
          <cell r="E330" t="str">
            <v>10 ค่าใช้จ่ายในการขายและบริหาร</v>
          </cell>
        </row>
        <row r="331">
          <cell r="A331">
            <v>61174600100</v>
          </cell>
          <cell r="B331" t="str">
            <v>ส่วนต่างการปัดเศษ</v>
          </cell>
          <cell r="C331" t="str">
            <v>PL3</v>
          </cell>
          <cell r="D331" t="str">
            <v>60 ค่าใช้จ่ายในการขายและบริหาร</v>
          </cell>
          <cell r="E331" t="str">
            <v>10 ค่าใช้จ่ายในการขายและบริหาร</v>
          </cell>
        </row>
        <row r="332">
          <cell r="A332">
            <v>61174700100</v>
          </cell>
          <cell r="B332" t="str">
            <v>ค่าธรรมเนียมนำส่งกอลทุนอ้อย</v>
          </cell>
          <cell r="C332" t="str">
            <v>PL3</v>
          </cell>
          <cell r="D332" t="str">
            <v>60 ค่าใช้จ่ายในการขายและบริหาร</v>
          </cell>
          <cell r="E332" t="str">
            <v>10 ค่าใช้จ่ายในการขายและบริหาร</v>
          </cell>
        </row>
        <row r="333">
          <cell r="A333">
            <v>61174900100</v>
          </cell>
          <cell r="B333" t="str">
            <v>ขาดทุนจากการลงทุนในหุ้น</v>
          </cell>
          <cell r="C333" t="str">
            <v>PL3</v>
          </cell>
          <cell r="D333" t="str">
            <v>60 ค่าใช้จ่ายในการขายและบริหาร</v>
          </cell>
          <cell r="E333" t="str">
            <v>10 ค่าใช้จ่ายในการขายและบริหาร</v>
          </cell>
        </row>
        <row r="334">
          <cell r="A334">
            <v>61175100100</v>
          </cell>
          <cell r="B334" t="str">
            <v>ค่าใช้จ่ายสาธารณูปโภค</v>
          </cell>
          <cell r="C334" t="str">
            <v>PL3</v>
          </cell>
          <cell r="D334" t="str">
            <v>60 ค่าใช้จ่ายในการขายและบริหาร</v>
          </cell>
          <cell r="E334" t="str">
            <v>10 ค่าใช้จ่ายในการขายและบริหาร</v>
          </cell>
        </row>
        <row r="335">
          <cell r="A335">
            <v>61175340100</v>
          </cell>
          <cell r="B335" t="str">
            <v>ขาดทุนจากการด้อยค่าเงินลงทุน</v>
          </cell>
          <cell r="C335" t="str">
            <v>PL3</v>
          </cell>
          <cell r="D335" t="str">
            <v>60 ค่าใช้จ่ายในการขายและบริหาร</v>
          </cell>
          <cell r="E335" t="str">
            <v>10 ค่าใช้จ่ายในการขายและบริหาร</v>
          </cell>
        </row>
        <row r="336">
          <cell r="A336">
            <v>61175410100</v>
          </cell>
          <cell r="B336" t="str">
            <v>ขาดทุนจากการตีราคาของสินทรัพย์</v>
          </cell>
          <cell r="C336" t="str">
            <v>PL3</v>
          </cell>
          <cell r="D336" t="str">
            <v>60 ค่าใช้จ่ายในการขายและบริหาร</v>
          </cell>
          <cell r="E336" t="str">
            <v>10 ค่าใช้จ่ายในการขายและบริหาร</v>
          </cell>
        </row>
        <row r="337">
          <cell r="A337">
            <v>61179910100</v>
          </cell>
          <cell r="B337" t="str">
            <v>ค่าใช้จ่ายเบ็ดเตล็ด</v>
          </cell>
          <cell r="C337" t="str">
            <v>PL3</v>
          </cell>
          <cell r="D337" t="str">
            <v>60 ค่าใช้จ่ายในการขายและบริหาร</v>
          </cell>
          <cell r="E337" t="str">
            <v>10 ค่าใช้จ่ายในการขายและบริหาร</v>
          </cell>
        </row>
        <row r="338">
          <cell r="A338">
            <v>71110100000</v>
          </cell>
          <cell r="B338" t="str">
            <v>กำไร(ขาดทุน)จากการขายสินทรัพย์</v>
          </cell>
          <cell r="C338" t="str">
            <v>PL4</v>
          </cell>
          <cell r="D338" t="str">
            <v>70 รายได้อื่นๆ</v>
          </cell>
          <cell r="E338" t="str">
            <v>10 รายได้อื่นๆ</v>
          </cell>
        </row>
        <row r="339">
          <cell r="A339">
            <v>71110200000</v>
          </cell>
          <cell r="B339" t="str">
            <v>รายได้จากการขายเศษซาก</v>
          </cell>
          <cell r="C339" t="str">
            <v>PL4</v>
          </cell>
          <cell r="D339" t="str">
            <v>70 รายได้อื่นๆ</v>
          </cell>
          <cell r="E339" t="str">
            <v>10 รายได้อื่นๆ</v>
          </cell>
        </row>
        <row r="340">
          <cell r="A340">
            <v>71110600000</v>
          </cell>
          <cell r="B340" t="str">
            <v>รายได้เบ็ดเตล็ดส่วนที่มี VAT</v>
          </cell>
          <cell r="C340" t="str">
            <v>PL4</v>
          </cell>
          <cell r="D340" t="str">
            <v>70 รายได้อื่นๆ</v>
          </cell>
          <cell r="E340" t="str">
            <v>10 รายได้อื่นๆ</v>
          </cell>
        </row>
        <row r="341">
          <cell r="A341">
            <v>71111000000</v>
          </cell>
          <cell r="B341" t="str">
            <v>กำไร(ขาดทุน)จากขายเงินลงทุน</v>
          </cell>
          <cell r="C341" t="str">
            <v>PL4</v>
          </cell>
          <cell r="D341" t="str">
            <v>70 รายได้อื่นๆ</v>
          </cell>
          <cell r="E341" t="str">
            <v>10 รายได้อื่นๆ</v>
          </cell>
        </row>
        <row r="342">
          <cell r="A342">
            <v>71120500000</v>
          </cell>
          <cell r="B342" t="str">
            <v>รายได้เบ็ดเตล็ด(ไม่มีภาษี)</v>
          </cell>
          <cell r="C342" t="str">
            <v>PL4</v>
          </cell>
          <cell r="D342" t="str">
            <v>70 รายได้อื่นๆ</v>
          </cell>
          <cell r="E342" t="str">
            <v>10 รายได้อื่นๆ</v>
          </cell>
        </row>
        <row r="343">
          <cell r="A343">
            <v>71120700000</v>
          </cell>
          <cell r="B343" t="str">
            <v>รายได้หนี้สูญได้รับกลับคืน</v>
          </cell>
          <cell r="C343" t="str">
            <v>PL4</v>
          </cell>
          <cell r="D343" t="str">
            <v>70 รายได้อื่นๆ</v>
          </cell>
          <cell r="E343" t="str">
            <v>10 รายได้อื่นๆ</v>
          </cell>
        </row>
        <row r="344">
          <cell r="A344">
            <v>71130100000</v>
          </cell>
          <cell r="B344" t="str">
            <v>ดอกเบี้ยรับจากสถาบันการเงิน</v>
          </cell>
          <cell r="C344" t="str">
            <v>PL4</v>
          </cell>
          <cell r="D344" t="str">
            <v>70 รายได้อื่นๆ</v>
          </cell>
          <cell r="E344" t="str">
            <v>10 รายได้อื่นๆ</v>
          </cell>
        </row>
        <row r="345">
          <cell r="A345">
            <v>71130200000</v>
          </cell>
          <cell r="B345" t="str">
            <v>ส่วนลดรับจากการซื้อลดเช็ค</v>
          </cell>
          <cell r="C345" t="str">
            <v>PL4</v>
          </cell>
          <cell r="D345" t="str">
            <v>70 รายได้อื่นๆ</v>
          </cell>
          <cell r="E345" t="str">
            <v>10 รายได้อื่นๆ</v>
          </cell>
        </row>
        <row r="346">
          <cell r="A346">
            <v>71130300000</v>
          </cell>
          <cell r="B346" t="str">
            <v>ดอกเบี้ยรับจากการกู้ยืมบริษัทเกี่ยว</v>
          </cell>
          <cell r="C346" t="str">
            <v>PL4</v>
          </cell>
          <cell r="D346" t="str">
            <v>70 รายได้อื่นๆ</v>
          </cell>
          <cell r="E346" t="str">
            <v>10 รายได้อื่นๆ</v>
          </cell>
        </row>
        <row r="347">
          <cell r="A347">
            <v>71139900000</v>
          </cell>
          <cell r="B347" t="str">
            <v>ดอกเบี้ยรับอื่นๆ</v>
          </cell>
          <cell r="C347" t="str">
            <v>PL4</v>
          </cell>
          <cell r="D347" t="str">
            <v>70 รายได้อื่นๆ</v>
          </cell>
          <cell r="E347" t="str">
            <v>10 รายได้อื่นๆ</v>
          </cell>
        </row>
        <row r="348">
          <cell r="A348">
            <v>71140100000</v>
          </cell>
          <cell r="B348" t="str">
            <v>กำไร(ขาดทุน)จากอัตราแลกเปลี่ยน</v>
          </cell>
          <cell r="C348" t="str">
            <v>PL4</v>
          </cell>
          <cell r="D348" t="str">
            <v>70 รายได้อื่นๆ</v>
          </cell>
          <cell r="E348" t="str">
            <v>10 กำไร(ขาดทุน)จากอัตราแลกเปลี่ยน</v>
          </cell>
        </row>
        <row r="349">
          <cell r="A349">
            <v>71150100000</v>
          </cell>
          <cell r="B349" t="str">
            <v>เงินปันผลรับ</v>
          </cell>
          <cell r="C349" t="str">
            <v>PL4</v>
          </cell>
          <cell r="D349" t="str">
            <v>70 รายได้อื่นๆ</v>
          </cell>
          <cell r="E349" t="str">
            <v>10 รายได้อื่นๆ</v>
          </cell>
        </row>
        <row r="350">
          <cell r="A350">
            <v>71190100000</v>
          </cell>
          <cell r="B350" t="str">
            <v>รายได้อื่น</v>
          </cell>
          <cell r="C350" t="str">
            <v>PL4</v>
          </cell>
          <cell r="D350" t="str">
            <v>70 รายได้อื่นๆ</v>
          </cell>
          <cell r="E350" t="str">
            <v>10 รายได้อื่นๆ</v>
          </cell>
        </row>
        <row r="351">
          <cell r="A351">
            <v>72110100000</v>
          </cell>
          <cell r="B351" t="str">
            <v>ดอกเบี้ยจ่ายเงินเบิกเกินบัญชี</v>
          </cell>
          <cell r="C351" t="str">
            <v>PL5</v>
          </cell>
          <cell r="D351" t="str">
            <v>70 ค่าใช้จ่ายอื่นๆ</v>
          </cell>
          <cell r="E351" t="str">
            <v>20 ค่าใช้จ่ายอื่นๆ</v>
          </cell>
        </row>
        <row r="352">
          <cell r="A352">
            <v>72110200000</v>
          </cell>
          <cell r="B352" t="str">
            <v>ดอกเบี้ยจ่ายเงินกู้ยืมสถาบันการเงิน</v>
          </cell>
          <cell r="C352" t="str">
            <v>PL5</v>
          </cell>
          <cell r="D352" t="str">
            <v>70 ค่าใช้จ่ายอื่นๆ</v>
          </cell>
          <cell r="E352" t="str">
            <v>20 ค่าใช้จ่ายอื่นๆ</v>
          </cell>
        </row>
        <row r="353">
          <cell r="A353">
            <v>72110500000</v>
          </cell>
          <cell r="B353" t="str">
            <v>ดอกเบี้ยจ่ายเงินกู้ยืมบริษัทเกี่ยว</v>
          </cell>
          <cell r="C353" t="str">
            <v>PL5</v>
          </cell>
          <cell r="D353" t="str">
            <v>70 ค่าใช้จ่ายอื่นๆ</v>
          </cell>
          <cell r="E353" t="str">
            <v>20 ค่าใช้จ่ายอื่นๆ</v>
          </cell>
        </row>
        <row r="354">
          <cell r="A354">
            <v>72119900000</v>
          </cell>
          <cell r="B354" t="str">
            <v>ดอกเบี้ยจ่ายเงินกู้ยืมอื่นๆ</v>
          </cell>
          <cell r="C354" t="str">
            <v>PL5</v>
          </cell>
          <cell r="D354" t="str">
            <v>70 ค่าใช้จ่ายอื่นๆ</v>
          </cell>
          <cell r="E354" t="str">
            <v>20 ค่าใช้จ่ายอื่นๆ</v>
          </cell>
        </row>
        <row r="355">
          <cell r="A355">
            <v>72150100000</v>
          </cell>
          <cell r="B355" t="str">
            <v>ค่าใช้จ่ายต้องห้ามมาตรา 65</v>
          </cell>
          <cell r="C355" t="str">
            <v>PL5</v>
          </cell>
          <cell r="D355" t="str">
            <v>70 ค่าใช้จ่ายอื่นๆ</v>
          </cell>
          <cell r="E355" t="str">
            <v>20 ค่าใช้จ่ายอื่นๆ</v>
          </cell>
        </row>
        <row r="356">
          <cell r="A356">
            <v>72190100000</v>
          </cell>
          <cell r="B356" t="str">
            <v>ค่าใช้จ่ายอื่นๆ</v>
          </cell>
          <cell r="C356" t="str">
            <v>PL5</v>
          </cell>
          <cell r="D356" t="str">
            <v>70 ค่าใช้จ่ายอื่นๆ</v>
          </cell>
          <cell r="E356" t="str">
            <v>20 ค่าใช้จ่ายอื่นๆ</v>
          </cell>
        </row>
        <row r="357">
          <cell r="A357">
            <v>91110100000</v>
          </cell>
          <cell r="B357" t="str">
            <v>ภาษีเงินได้นิติบุคคล</v>
          </cell>
          <cell r="C357" t="str">
            <v>XX</v>
          </cell>
          <cell r="D357" t="str">
            <v>90 บัญชีพัก</v>
          </cell>
          <cell r="E357" t="str">
            <v>10 บัญชีพัก</v>
          </cell>
        </row>
        <row r="358">
          <cell r="A358">
            <v>92110100000</v>
          </cell>
          <cell r="B358" t="str">
            <v>รายการพิเศษ</v>
          </cell>
          <cell r="C358" t="str">
            <v>XX</v>
          </cell>
          <cell r="D358" t="str">
            <v>90 บัญชีพัก</v>
          </cell>
          <cell r="E358" t="str">
            <v>10 บัญชีพัก</v>
          </cell>
        </row>
        <row r="359">
          <cell r="A359">
            <v>93110100000</v>
          </cell>
          <cell r="B359" t="str">
            <v>บัญชีพัก</v>
          </cell>
          <cell r="C359" t="str">
            <v>XX</v>
          </cell>
          <cell r="D359" t="str">
            <v>90 บัญชีพัก</v>
          </cell>
          <cell r="E359" t="str">
            <v>10 บัญชีพัก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G2005"/>
      <sheetName val="PL_Best"/>
      <sheetName val="BS_Best"/>
      <sheetName val="Total"/>
      <sheetName val="BK001"/>
      <sheetName val="BK003"/>
      <sheetName val="BK002"/>
      <sheetName val="BC"/>
      <sheetName val="AsumBK001"/>
      <sheetName val="AsumBK002"/>
      <sheetName val="AsumBK003"/>
      <sheetName val="ac_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8-2-53"/>
      <sheetName val="6m'53"/>
      <sheetName val="12m'53"/>
      <sheetName val="งบทดลอง"/>
      <sheetName val="งบทดลอง (2)"/>
      <sheetName val="สรุปรายได้ต้นทุน"/>
      <sheetName val="งบทดลอง (3)"/>
      <sheetName val="WDR"/>
      <sheetName val="POB"/>
      <sheetName val="ใบคำนวณTAX"/>
      <sheetName val="MAT"/>
      <sheetName val="ใบตรวจนับเงินสดย่อย"/>
      <sheetName val="Index"/>
      <sheetName val="TB 31-8-53"/>
      <sheetName val="WBS"/>
      <sheetName val="WPL"/>
      <sheetName val="TB 31-12-53"/>
      <sheetName val="A"/>
      <sheetName val="B"/>
      <sheetName val="C"/>
      <sheetName val="D"/>
      <sheetName val="E"/>
      <sheetName val="F"/>
      <sheetName val="G"/>
      <sheetName val="I"/>
      <sheetName val="FA"/>
      <sheetName val="J"/>
      <sheetName val="K"/>
      <sheetName val="OS"/>
      <sheetName val="BB"/>
      <sheetName val="CC"/>
      <sheetName val="II"/>
      <sheetName val="SE"/>
      <sheetName val="10"/>
      <sheetName val="20"/>
      <sheetName val="30"/>
      <sheetName val="31"/>
      <sheetName val="32"/>
      <sheetName val="33"/>
      <sheetName val="34"/>
      <sheetName val="35"/>
      <sheetName val="36"/>
      <sheetName val="37"/>
      <sheetName val="50"/>
      <sheetName val="60"/>
      <sheetName val="cdj"/>
      <sheetName val="adj"/>
      <sheetName val="RE"/>
      <sheetName val="RE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85" zoomScaleNormal="85" zoomScaleSheetLayoutView="85" workbookViewId="0">
      <selection activeCell="B8" sqref="B8"/>
    </sheetView>
  </sheetViews>
  <sheetFormatPr defaultRowHeight="24" x14ac:dyDescent="0.55000000000000004"/>
  <cols>
    <col min="1" max="1" width="20" style="582" customWidth="1"/>
    <col min="2" max="2" width="52.25" style="582" customWidth="1"/>
    <col min="3" max="3" width="28.25" style="583" customWidth="1"/>
    <col min="4" max="4" width="14.875" style="582" customWidth="1"/>
    <col min="5" max="5" width="33.125" style="582" bestFit="1" customWidth="1"/>
    <col min="6" max="6" width="13.5" style="583" customWidth="1"/>
    <col min="7" max="7" width="10.625" style="583" customWidth="1"/>
    <col min="8" max="8" width="15.5" style="582" bestFit="1" customWidth="1"/>
    <col min="9" max="16384" width="9" style="582"/>
  </cols>
  <sheetData>
    <row r="1" spans="1:7" x14ac:dyDescent="0.55000000000000004">
      <c r="A1" s="616" t="s">
        <v>9</v>
      </c>
      <c r="B1" s="616"/>
      <c r="C1" s="616"/>
      <c r="D1" s="581"/>
      <c r="E1" s="581"/>
      <c r="F1" s="581"/>
      <c r="G1" s="581"/>
    </row>
    <row r="2" spans="1:7" x14ac:dyDescent="0.55000000000000004">
      <c r="A2" s="616" t="s">
        <v>8608</v>
      </c>
      <c r="B2" s="616"/>
      <c r="C2" s="616"/>
      <c r="D2" s="581"/>
      <c r="E2" s="581"/>
      <c r="F2" s="581"/>
      <c r="G2" s="581"/>
    </row>
    <row r="3" spans="1:7" x14ac:dyDescent="0.55000000000000004">
      <c r="A3" s="616" t="s">
        <v>27</v>
      </c>
      <c r="B3" s="616"/>
      <c r="C3" s="616"/>
    </row>
    <row r="4" spans="1:7" ht="18" customHeight="1" x14ac:dyDescent="0.55000000000000004">
      <c r="A4" s="584"/>
      <c r="B4" s="584"/>
      <c r="C4" s="584"/>
    </row>
    <row r="5" spans="1:7" x14ac:dyDescent="0.55000000000000004">
      <c r="A5" s="617" t="s">
        <v>8</v>
      </c>
      <c r="B5" s="617"/>
      <c r="C5" s="617"/>
    </row>
    <row r="6" spans="1:7" x14ac:dyDescent="0.55000000000000004">
      <c r="A6" s="585" t="s">
        <v>5</v>
      </c>
      <c r="B6" s="585" t="s">
        <v>4</v>
      </c>
      <c r="C6" s="586" t="s">
        <v>3</v>
      </c>
    </row>
    <row r="7" spans="1:7" x14ac:dyDescent="0.55000000000000004">
      <c r="A7" s="587">
        <v>599</v>
      </c>
      <c r="B7" s="582" t="s">
        <v>2</v>
      </c>
      <c r="C7" s="588">
        <v>246770985.74000001</v>
      </c>
      <c r="F7" s="582"/>
      <c r="G7" s="582"/>
    </row>
    <row r="8" spans="1:7" s="589" customFormat="1" x14ac:dyDescent="0.2">
      <c r="A8" s="589">
        <v>807</v>
      </c>
      <c r="B8" s="590" t="s">
        <v>1</v>
      </c>
      <c r="C8" s="591">
        <v>114592067.7</v>
      </c>
    </row>
    <row r="9" spans="1:7" x14ac:dyDescent="0.55000000000000004">
      <c r="A9" s="587">
        <v>770</v>
      </c>
      <c r="B9" s="582" t="s">
        <v>0</v>
      </c>
      <c r="C9" s="588">
        <v>116341592.31</v>
      </c>
      <c r="E9" s="583"/>
      <c r="G9" s="582"/>
    </row>
    <row r="10" spans="1:7" ht="14.25" customHeight="1" x14ac:dyDescent="0.55000000000000004">
      <c r="A10" s="584"/>
      <c r="B10" s="584"/>
      <c r="C10" s="592"/>
      <c r="E10" s="583"/>
      <c r="G10" s="582"/>
    </row>
    <row r="11" spans="1:7" x14ac:dyDescent="0.55000000000000004">
      <c r="A11" s="581" t="s">
        <v>7</v>
      </c>
      <c r="B11" s="581"/>
      <c r="C11" s="581"/>
      <c r="E11" s="583"/>
      <c r="G11" s="582"/>
    </row>
    <row r="12" spans="1:7" x14ac:dyDescent="0.55000000000000004">
      <c r="A12" s="585" t="s">
        <v>5</v>
      </c>
      <c r="B12" s="585" t="s">
        <v>4</v>
      </c>
      <c r="C12" s="585" t="s">
        <v>3</v>
      </c>
      <c r="E12" s="583"/>
      <c r="G12" s="582"/>
    </row>
    <row r="13" spans="1:7" x14ac:dyDescent="0.55000000000000004">
      <c r="A13" s="587">
        <v>599</v>
      </c>
      <c r="B13" s="582" t="s">
        <v>2</v>
      </c>
      <c r="C13" s="588">
        <v>246801135.74000001</v>
      </c>
      <c r="E13" s="583"/>
      <c r="G13" s="582"/>
    </row>
    <row r="14" spans="1:7" x14ac:dyDescent="0.55000000000000004">
      <c r="A14" s="589">
        <v>807</v>
      </c>
      <c r="B14" s="590" t="s">
        <v>1</v>
      </c>
      <c r="C14" s="591">
        <v>114588417.7</v>
      </c>
      <c r="E14" s="583"/>
      <c r="G14" s="582"/>
    </row>
    <row r="15" spans="1:7" x14ac:dyDescent="0.55000000000000004">
      <c r="A15" s="587">
        <v>770</v>
      </c>
      <c r="B15" s="582" t="s">
        <v>0</v>
      </c>
      <c r="C15" s="588">
        <v>116315092.31</v>
      </c>
      <c r="E15" s="583"/>
      <c r="G15" s="582"/>
    </row>
    <row r="16" spans="1:7" ht="14.25" customHeight="1" x14ac:dyDescent="0.55000000000000004">
      <c r="A16" s="584"/>
      <c r="B16" s="584"/>
      <c r="C16" s="592"/>
      <c r="E16" s="583"/>
      <c r="G16" s="582"/>
    </row>
    <row r="17" spans="1:5" x14ac:dyDescent="0.55000000000000004">
      <c r="A17" s="581" t="s">
        <v>6</v>
      </c>
    </row>
    <row r="18" spans="1:5" x14ac:dyDescent="0.55000000000000004">
      <c r="A18" s="585" t="s">
        <v>5</v>
      </c>
      <c r="B18" s="585" t="s">
        <v>4</v>
      </c>
      <c r="C18" s="585" t="s">
        <v>3</v>
      </c>
    </row>
    <row r="19" spans="1:5" x14ac:dyDescent="0.55000000000000004">
      <c r="A19" s="587">
        <v>599</v>
      </c>
      <c r="B19" s="582" t="s">
        <v>2</v>
      </c>
      <c r="C19" s="593">
        <f>+C7-C13</f>
        <v>-30150</v>
      </c>
      <c r="D19" s="583"/>
    </row>
    <row r="20" spans="1:5" x14ac:dyDescent="0.55000000000000004">
      <c r="A20" s="589">
        <v>807</v>
      </c>
      <c r="B20" s="590" t="s">
        <v>1</v>
      </c>
      <c r="C20" s="593">
        <f>+C8-C14</f>
        <v>3650</v>
      </c>
      <c r="D20" s="583"/>
      <c r="E20" s="583"/>
    </row>
    <row r="21" spans="1:5" x14ac:dyDescent="0.55000000000000004">
      <c r="A21" s="587">
        <v>770</v>
      </c>
      <c r="B21" s="582" t="s">
        <v>0</v>
      </c>
      <c r="C21" s="593">
        <f>+C9-C15</f>
        <v>26500</v>
      </c>
      <c r="D21" s="583"/>
      <c r="E21" s="583"/>
    </row>
    <row r="22" spans="1:5" x14ac:dyDescent="0.55000000000000004">
      <c r="D22" s="583"/>
      <c r="E22" s="583"/>
    </row>
    <row r="23" spans="1:5" x14ac:dyDescent="0.55000000000000004">
      <c r="D23" s="583"/>
      <c r="E23" s="583"/>
    </row>
    <row r="24" spans="1:5" x14ac:dyDescent="0.55000000000000004">
      <c r="D24" s="583"/>
      <c r="E24" s="583"/>
    </row>
    <row r="25" spans="1:5" x14ac:dyDescent="0.55000000000000004">
      <c r="D25" s="583"/>
      <c r="E25" s="583"/>
    </row>
    <row r="26" spans="1:5" x14ac:dyDescent="0.55000000000000004">
      <c r="D26" s="583"/>
      <c r="E26" s="583"/>
    </row>
  </sheetData>
  <mergeCells count="4">
    <mergeCell ref="A1:C1"/>
    <mergeCell ref="A2:C2"/>
    <mergeCell ref="A3:C3"/>
    <mergeCell ref="A5:C5"/>
  </mergeCells>
  <pageMargins left="0.7" right="0.7" top="0.75" bottom="0.75" header="0.3" footer="0.3"/>
  <pageSetup paperSize="9" scale="81" fitToHeight="0" orientation="portrait" r:id="rId1"/>
  <colBreaks count="1" manualBreakCount="1">
    <brk id="3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6" zoomScaleNormal="100" workbookViewId="0">
      <selection activeCell="A6" sqref="A6:XFD6"/>
    </sheetView>
  </sheetViews>
  <sheetFormatPr defaultColWidth="9" defaultRowHeight="21" x14ac:dyDescent="0.35"/>
  <cols>
    <col min="1" max="1" width="10.25" style="8" customWidth="1"/>
    <col min="2" max="2" width="62" style="93" customWidth="1"/>
    <col min="3" max="3" width="17" style="8" customWidth="1"/>
    <col min="4" max="16384" width="9" style="8"/>
  </cols>
  <sheetData>
    <row r="1" spans="1:8" x14ac:dyDescent="0.35">
      <c r="A1" s="647" t="s">
        <v>9</v>
      </c>
      <c r="B1" s="647"/>
      <c r="C1" s="647"/>
    </row>
    <row r="2" spans="1:8" x14ac:dyDescent="0.35">
      <c r="A2" s="643" t="s">
        <v>236</v>
      </c>
      <c r="B2" s="643"/>
      <c r="C2" s="643"/>
      <c r="D2" s="83"/>
      <c r="E2" s="83"/>
      <c r="F2" s="83"/>
      <c r="G2" s="83"/>
      <c r="H2" s="83"/>
    </row>
    <row r="3" spans="1:8" x14ac:dyDescent="0.35">
      <c r="A3" s="643" t="s">
        <v>208</v>
      </c>
      <c r="B3" s="643"/>
      <c r="C3" s="643"/>
      <c r="D3" s="83"/>
      <c r="E3" s="83"/>
      <c r="F3" s="83"/>
      <c r="G3" s="83"/>
      <c r="H3" s="83"/>
    </row>
    <row r="4" spans="1:8" x14ac:dyDescent="0.35">
      <c r="A4" s="643" t="s">
        <v>209</v>
      </c>
      <c r="B4" s="643"/>
      <c r="C4" s="643"/>
      <c r="D4" s="83"/>
      <c r="E4" s="83"/>
      <c r="F4" s="83"/>
      <c r="G4" s="83"/>
      <c r="H4" s="83"/>
    </row>
    <row r="5" spans="1:8" x14ac:dyDescent="0.35">
      <c r="A5" s="82"/>
      <c r="B5" s="87"/>
      <c r="C5" s="82"/>
      <c r="D5" s="83"/>
      <c r="E5" s="83"/>
      <c r="F5" s="83"/>
      <c r="G5" s="83"/>
      <c r="H5" s="83"/>
    </row>
    <row r="6" spans="1:8" x14ac:dyDescent="0.35">
      <c r="A6" s="50" t="s">
        <v>77</v>
      </c>
      <c r="B6" s="88" t="s">
        <v>210</v>
      </c>
      <c r="C6" s="50" t="s">
        <v>16</v>
      </c>
    </row>
    <row r="7" spans="1:8" x14ac:dyDescent="0.35">
      <c r="A7" s="11">
        <v>1</v>
      </c>
      <c r="B7" s="89" t="s">
        <v>237</v>
      </c>
      <c r="C7" s="85">
        <f>[53]วัสดุคงเหลือแต่ละสน.!C9</f>
        <v>5620</v>
      </c>
    </row>
    <row r="8" spans="1:8" x14ac:dyDescent="0.35">
      <c r="A8" s="11">
        <v>2</v>
      </c>
      <c r="B8" s="89" t="s">
        <v>238</v>
      </c>
      <c r="C8" s="85">
        <f>[53]วัสดุคงเหลือแต่ละสน.!D15</f>
        <v>6545.5</v>
      </c>
    </row>
    <row r="9" spans="1:8" x14ac:dyDescent="0.35">
      <c r="A9" s="11">
        <v>3</v>
      </c>
      <c r="B9" s="89" t="s">
        <v>239</v>
      </c>
      <c r="C9" s="85">
        <f>[53]วัสดุคงเหลือแต่ละสน.!L38</f>
        <v>29146</v>
      </c>
    </row>
    <row r="10" spans="1:8" x14ac:dyDescent="0.35">
      <c r="A10" s="11">
        <v>4</v>
      </c>
      <c r="B10" s="89" t="s">
        <v>240</v>
      </c>
      <c r="C10" s="85">
        <f>[53]วัสดุคงเหลือแต่ละสน.!F24</f>
        <v>24136.85</v>
      </c>
    </row>
    <row r="11" spans="1:8" x14ac:dyDescent="0.35">
      <c r="A11" s="11">
        <v>5</v>
      </c>
      <c r="B11" s="89" t="s">
        <v>241</v>
      </c>
      <c r="C11" s="85">
        <f>[53]วัสดุคงเหลือแต่ละสน.!H74</f>
        <v>99882.4</v>
      </c>
    </row>
    <row r="12" spans="1:8" x14ac:dyDescent="0.35">
      <c r="A12" s="11">
        <v>6</v>
      </c>
      <c r="B12" s="89" t="s">
        <v>242</v>
      </c>
      <c r="C12" s="85">
        <f>[53]วัสดุคงเหลือแต่ละสน.!E15</f>
        <v>23930</v>
      </c>
    </row>
    <row r="13" spans="1:8" x14ac:dyDescent="0.35">
      <c r="A13" s="11">
        <v>7</v>
      </c>
      <c r="B13" s="89" t="s">
        <v>243</v>
      </c>
      <c r="C13" s="85">
        <f>[53]วัสดุคงเหลือแต่ละสน.!G15</f>
        <v>11877</v>
      </c>
    </row>
    <row r="14" spans="1:8" x14ac:dyDescent="0.35">
      <c r="A14" s="11">
        <v>8</v>
      </c>
      <c r="B14" s="89" t="s">
        <v>244</v>
      </c>
      <c r="C14" s="85">
        <f>[53]วัสดุคงเหลือแต่ละสน.!B9</f>
        <v>6236</v>
      </c>
    </row>
    <row r="15" spans="1:8" x14ac:dyDescent="0.35">
      <c r="A15" s="11">
        <v>9</v>
      </c>
      <c r="B15" s="90" t="s">
        <v>245</v>
      </c>
      <c r="C15" s="85">
        <f>[53]วัสดุคงเหลือแต่ละสน.!I27</f>
        <v>57049</v>
      </c>
    </row>
    <row r="16" spans="1:8" x14ac:dyDescent="0.35">
      <c r="A16" s="11">
        <v>10</v>
      </c>
      <c r="B16" s="89" t="s">
        <v>246</v>
      </c>
      <c r="C16" s="85">
        <f>[53]วัสดุคงเหลือแต่ละสน.!K52</f>
        <v>148644.5</v>
      </c>
    </row>
    <row r="17" spans="1:3" x14ac:dyDescent="0.35">
      <c r="A17" s="11">
        <v>11</v>
      </c>
      <c r="B17" s="89" t="s">
        <v>247</v>
      </c>
      <c r="C17" s="85">
        <f>[53]วัสดุคงเหลือแต่ละสน.!J9</f>
        <v>12133</v>
      </c>
    </row>
    <row r="18" spans="1:3" x14ac:dyDescent="0.35">
      <c r="A18" s="11">
        <v>12</v>
      </c>
      <c r="B18" s="91" t="s">
        <v>248</v>
      </c>
      <c r="C18" s="85">
        <f>[53]วัสดุคงเหลือแต่ละสน.!M23</f>
        <v>33798</v>
      </c>
    </row>
    <row r="19" spans="1:3" ht="21.75" thickBot="1" x14ac:dyDescent="0.4">
      <c r="A19" s="10"/>
      <c r="B19" s="94" t="s">
        <v>235</v>
      </c>
      <c r="C19" s="92">
        <f>SUM(C7:C18)</f>
        <v>458998.25</v>
      </c>
    </row>
    <row r="20" spans="1:3" ht="21.75" thickTop="1" x14ac:dyDescent="0.35"/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6"/>
  <sheetViews>
    <sheetView view="pageBreakPreview" zoomScale="90" zoomScaleNormal="100" zoomScaleSheetLayoutView="90" workbookViewId="0">
      <pane ySplit="4" topLeftCell="A237" activePane="bottomLeft" state="frozen"/>
      <selection activeCell="B1775" sqref="B1775:E1775"/>
      <selection pane="bottomLeft" activeCell="F244" sqref="F244"/>
    </sheetView>
  </sheetViews>
  <sheetFormatPr defaultColWidth="8.75" defaultRowHeight="18.75" x14ac:dyDescent="0.2"/>
  <cols>
    <col min="1" max="1" width="7" style="4" bestFit="1" customWidth="1"/>
    <col min="2" max="2" width="35.25" style="292" customWidth="1"/>
    <col min="3" max="3" width="16.25" style="292" bestFit="1" customWidth="1"/>
    <col min="4" max="4" width="17.875" style="292" bestFit="1" customWidth="1"/>
    <col min="5" max="5" width="12" style="4" customWidth="1"/>
    <col min="6" max="6" width="14.375" style="4" bestFit="1" customWidth="1"/>
    <col min="7" max="7" width="16.625" style="4" customWidth="1"/>
    <col min="8" max="16384" width="8.75" style="101"/>
  </cols>
  <sheetData>
    <row r="1" spans="1:7" s="208" customFormat="1" ht="21" customHeight="1" x14ac:dyDescent="0.2">
      <c r="A1" s="669" t="s">
        <v>249</v>
      </c>
      <c r="B1" s="669"/>
      <c r="C1" s="669"/>
      <c r="D1" s="669"/>
      <c r="E1" s="669"/>
      <c r="F1" s="669"/>
      <c r="G1" s="669"/>
    </row>
    <row r="2" spans="1:7" s="208" customFormat="1" ht="21" customHeight="1" x14ac:dyDescent="0.2">
      <c r="A2" s="669" t="s">
        <v>250</v>
      </c>
      <c r="B2" s="669"/>
      <c r="C2" s="669"/>
      <c r="D2" s="669"/>
      <c r="E2" s="669"/>
      <c r="F2" s="669"/>
      <c r="G2" s="669"/>
    </row>
    <row r="3" spans="1:7" s="208" customFormat="1" ht="21" customHeight="1" x14ac:dyDescent="0.2">
      <c r="A3" s="670" t="s">
        <v>27</v>
      </c>
      <c r="B3" s="670"/>
      <c r="C3" s="670"/>
      <c r="D3" s="670"/>
      <c r="E3" s="670"/>
      <c r="F3" s="670"/>
      <c r="G3" s="670"/>
    </row>
    <row r="4" spans="1:7" s="212" customFormat="1" ht="21" customHeight="1" x14ac:dyDescent="0.2">
      <c r="A4" s="209" t="s">
        <v>12</v>
      </c>
      <c r="B4" s="210" t="s">
        <v>251</v>
      </c>
      <c r="C4" s="210" t="s">
        <v>252</v>
      </c>
      <c r="D4" s="210" t="s">
        <v>253</v>
      </c>
      <c r="E4" s="210" t="s">
        <v>254</v>
      </c>
      <c r="F4" s="95" t="s">
        <v>255</v>
      </c>
      <c r="G4" s="211" t="s">
        <v>256</v>
      </c>
    </row>
    <row r="5" spans="1:7" s="208" customFormat="1" ht="21" customHeight="1" x14ac:dyDescent="0.2">
      <c r="A5" s="213"/>
      <c r="B5" s="214" t="s">
        <v>257</v>
      </c>
      <c r="C5" s="215"/>
      <c r="D5" s="215"/>
      <c r="E5" s="216"/>
      <c r="F5" s="96"/>
      <c r="G5" s="217"/>
    </row>
    <row r="6" spans="1:7" s="223" customFormat="1" ht="21" customHeight="1" x14ac:dyDescent="0.2">
      <c r="A6" s="218"/>
      <c r="B6" s="219" t="s">
        <v>258</v>
      </c>
      <c r="C6" s="220"/>
      <c r="D6" s="220"/>
      <c r="E6" s="221"/>
      <c r="F6" s="97"/>
      <c r="G6" s="222"/>
    </row>
    <row r="7" spans="1:7" s="223" customFormat="1" ht="21" customHeight="1" x14ac:dyDescent="0.2">
      <c r="A7" s="218">
        <v>1</v>
      </c>
      <c r="B7" s="220" t="s">
        <v>259</v>
      </c>
      <c r="C7" s="220" t="s">
        <v>260</v>
      </c>
      <c r="D7" s="220" t="s">
        <v>261</v>
      </c>
      <c r="E7" s="221" t="s">
        <v>262</v>
      </c>
      <c r="F7" s="97">
        <v>5451650</v>
      </c>
      <c r="G7" s="580">
        <v>21320</v>
      </c>
    </row>
    <row r="8" spans="1:7" s="223" customFormat="1" ht="21" customHeight="1" x14ac:dyDescent="0.2">
      <c r="A8" s="218">
        <v>2</v>
      </c>
      <c r="B8" s="220" t="s">
        <v>259</v>
      </c>
      <c r="C8" s="220" t="s">
        <v>263</v>
      </c>
      <c r="D8" s="220" t="s">
        <v>264</v>
      </c>
      <c r="E8" s="221" t="s">
        <v>265</v>
      </c>
      <c r="F8" s="97">
        <v>5451650</v>
      </c>
      <c r="G8" s="580">
        <v>21320</v>
      </c>
    </row>
    <row r="9" spans="1:7" s="223" customFormat="1" ht="21" customHeight="1" x14ac:dyDescent="0.2">
      <c r="A9" s="218">
        <v>3</v>
      </c>
      <c r="B9" s="220" t="s">
        <v>266</v>
      </c>
      <c r="C9" s="220" t="s">
        <v>267</v>
      </c>
      <c r="D9" s="220" t="s">
        <v>268</v>
      </c>
      <c r="E9" s="221" t="s">
        <v>269</v>
      </c>
      <c r="F9" s="97">
        <v>1183420</v>
      </c>
      <c r="G9" s="580">
        <v>22152</v>
      </c>
    </row>
    <row r="10" spans="1:7" s="223" customFormat="1" ht="21" customHeight="1" x14ac:dyDescent="0.2">
      <c r="A10" s="218">
        <v>4</v>
      </c>
      <c r="B10" s="220" t="s">
        <v>270</v>
      </c>
      <c r="C10" s="220" t="s">
        <v>271</v>
      </c>
      <c r="D10" s="220" t="s">
        <v>272</v>
      </c>
      <c r="E10" s="221" t="s">
        <v>273</v>
      </c>
      <c r="F10" s="97">
        <v>1232309</v>
      </c>
      <c r="G10" s="580">
        <v>22983</v>
      </c>
    </row>
    <row r="11" spans="1:7" s="223" customFormat="1" ht="21" customHeight="1" x14ac:dyDescent="0.2">
      <c r="A11" s="218">
        <v>5</v>
      </c>
      <c r="B11" s="220" t="s">
        <v>274</v>
      </c>
      <c r="C11" s="220" t="s">
        <v>275</v>
      </c>
      <c r="D11" s="220" t="s">
        <v>276</v>
      </c>
      <c r="E11" s="221" t="s">
        <v>277</v>
      </c>
      <c r="F11" s="97">
        <v>1150000</v>
      </c>
      <c r="G11" s="580">
        <v>20498</v>
      </c>
    </row>
    <row r="12" spans="1:7" s="223" customFormat="1" ht="21" customHeight="1" x14ac:dyDescent="0.2">
      <c r="A12" s="218">
        <v>6</v>
      </c>
      <c r="B12" s="220" t="s">
        <v>278</v>
      </c>
      <c r="C12" s="220" t="s">
        <v>279</v>
      </c>
      <c r="D12" s="220" t="s">
        <v>280</v>
      </c>
      <c r="E12" s="221" t="s">
        <v>281</v>
      </c>
      <c r="F12" s="97">
        <v>1430000</v>
      </c>
      <c r="G12" s="580">
        <v>21201</v>
      </c>
    </row>
    <row r="13" spans="1:7" s="223" customFormat="1" ht="21" customHeight="1" x14ac:dyDescent="0.2">
      <c r="A13" s="218">
        <v>7</v>
      </c>
      <c r="B13" s="220" t="s">
        <v>282</v>
      </c>
      <c r="C13" s="220" t="s">
        <v>283</v>
      </c>
      <c r="D13" s="220" t="s">
        <v>284</v>
      </c>
      <c r="E13" s="221" t="s">
        <v>285</v>
      </c>
      <c r="F13" s="97">
        <v>970000</v>
      </c>
      <c r="G13" s="580">
        <v>21201</v>
      </c>
    </row>
    <row r="14" spans="1:7" s="223" customFormat="1" ht="21" customHeight="1" x14ac:dyDescent="0.2">
      <c r="A14" s="218">
        <v>8</v>
      </c>
      <c r="B14" s="220" t="s">
        <v>286</v>
      </c>
      <c r="C14" s="220" t="s">
        <v>287</v>
      </c>
      <c r="D14" s="220" t="s">
        <v>288</v>
      </c>
      <c r="E14" s="221" t="s">
        <v>289</v>
      </c>
      <c r="F14" s="97">
        <v>999500</v>
      </c>
      <c r="G14" s="580">
        <v>21232</v>
      </c>
    </row>
    <row r="15" spans="1:7" s="223" customFormat="1" ht="21" customHeight="1" x14ac:dyDescent="0.2">
      <c r="A15" s="218">
        <v>9</v>
      </c>
      <c r="B15" s="220" t="s">
        <v>290</v>
      </c>
      <c r="C15" s="220" t="s">
        <v>291</v>
      </c>
      <c r="D15" s="220" t="s">
        <v>292</v>
      </c>
      <c r="E15" s="221" t="s">
        <v>293</v>
      </c>
      <c r="F15" s="97">
        <v>1097000</v>
      </c>
      <c r="G15" s="580">
        <v>21970</v>
      </c>
    </row>
    <row r="16" spans="1:7" s="223" customFormat="1" ht="21" customHeight="1" x14ac:dyDescent="0.2">
      <c r="A16" s="218">
        <v>10</v>
      </c>
      <c r="B16" s="220" t="s">
        <v>294</v>
      </c>
      <c r="C16" s="220" t="s">
        <v>295</v>
      </c>
      <c r="D16" s="220" t="s">
        <v>296</v>
      </c>
      <c r="E16" s="221" t="s">
        <v>297</v>
      </c>
      <c r="F16" s="97">
        <v>782063</v>
      </c>
      <c r="G16" s="580">
        <v>22152</v>
      </c>
    </row>
    <row r="17" spans="1:7" s="223" customFormat="1" ht="21" customHeight="1" x14ac:dyDescent="0.2">
      <c r="A17" s="218">
        <v>11</v>
      </c>
      <c r="B17" s="220" t="s">
        <v>294</v>
      </c>
      <c r="C17" s="220" t="s">
        <v>298</v>
      </c>
      <c r="D17" s="220" t="s">
        <v>299</v>
      </c>
      <c r="E17" s="221" t="s">
        <v>300</v>
      </c>
      <c r="F17" s="97">
        <v>782063</v>
      </c>
      <c r="G17" s="580">
        <v>22152</v>
      </c>
    </row>
    <row r="18" spans="1:7" s="223" customFormat="1" ht="21" customHeight="1" x14ac:dyDescent="0.2">
      <c r="A18" s="218">
        <v>12</v>
      </c>
      <c r="B18" s="220" t="s">
        <v>301</v>
      </c>
      <c r="C18" s="220" t="s">
        <v>302</v>
      </c>
      <c r="D18" s="220" t="s">
        <v>303</v>
      </c>
      <c r="E18" s="221" t="s">
        <v>304</v>
      </c>
      <c r="F18" s="97">
        <v>390000</v>
      </c>
      <c r="G18" s="580">
        <v>15977</v>
      </c>
    </row>
    <row r="19" spans="1:7" s="223" customFormat="1" ht="21" customHeight="1" x14ac:dyDescent="0.2">
      <c r="A19" s="218">
        <v>13</v>
      </c>
      <c r="B19" s="220" t="s">
        <v>305</v>
      </c>
      <c r="C19" s="220" t="s">
        <v>306</v>
      </c>
      <c r="D19" s="220" t="s">
        <v>307</v>
      </c>
      <c r="E19" s="221" t="s">
        <v>308</v>
      </c>
      <c r="F19" s="97">
        <v>1097000</v>
      </c>
      <c r="G19" s="580">
        <v>241554</v>
      </c>
    </row>
    <row r="20" spans="1:7" s="223" customFormat="1" ht="21" customHeight="1" x14ac:dyDescent="0.2">
      <c r="A20" s="218">
        <v>14</v>
      </c>
      <c r="B20" s="220" t="s">
        <v>309</v>
      </c>
      <c r="C20" s="220" t="s">
        <v>310</v>
      </c>
      <c r="D20" s="220" t="s">
        <v>311</v>
      </c>
      <c r="E20" s="221" t="s">
        <v>312</v>
      </c>
      <c r="F20" s="97">
        <v>999500</v>
      </c>
      <c r="G20" s="580">
        <v>240378</v>
      </c>
    </row>
    <row r="21" spans="1:7" s="223" customFormat="1" ht="21" customHeight="1" x14ac:dyDescent="0.2">
      <c r="A21" s="218">
        <v>15</v>
      </c>
      <c r="B21" s="220" t="s">
        <v>313</v>
      </c>
      <c r="C21" s="220" t="s">
        <v>314</v>
      </c>
      <c r="D21" s="220" t="s">
        <v>315</v>
      </c>
      <c r="E21" s="221" t="s">
        <v>316</v>
      </c>
      <c r="F21" s="97">
        <v>755089</v>
      </c>
      <c r="G21" s="580">
        <v>242135</v>
      </c>
    </row>
    <row r="22" spans="1:7" s="223" customFormat="1" ht="21" customHeight="1" x14ac:dyDescent="0.2">
      <c r="A22" s="218">
        <v>16</v>
      </c>
      <c r="B22" s="220" t="s">
        <v>317</v>
      </c>
      <c r="C22" s="220" t="s">
        <v>318</v>
      </c>
      <c r="D22" s="220" t="s">
        <v>319</v>
      </c>
      <c r="E22" s="221" t="s">
        <v>320</v>
      </c>
      <c r="F22" s="97">
        <v>45500</v>
      </c>
      <c r="G22" s="580">
        <v>240346</v>
      </c>
    </row>
    <row r="23" spans="1:7" s="223" customFormat="1" ht="21" customHeight="1" x14ac:dyDescent="0.2">
      <c r="A23" s="218">
        <v>17</v>
      </c>
      <c r="B23" s="220" t="s">
        <v>317</v>
      </c>
      <c r="C23" s="220" t="s">
        <v>321</v>
      </c>
      <c r="D23" s="220" t="s">
        <v>322</v>
      </c>
      <c r="E23" s="221" t="s">
        <v>323</v>
      </c>
      <c r="F23" s="97">
        <v>45500</v>
      </c>
      <c r="G23" s="580">
        <v>240346</v>
      </c>
    </row>
    <row r="24" spans="1:7" s="223" customFormat="1" ht="21" customHeight="1" x14ac:dyDescent="0.2">
      <c r="A24" s="218">
        <v>18</v>
      </c>
      <c r="B24" s="220" t="s">
        <v>317</v>
      </c>
      <c r="C24" s="220" t="s">
        <v>324</v>
      </c>
      <c r="D24" s="220" t="s">
        <v>325</v>
      </c>
      <c r="E24" s="221" t="s">
        <v>326</v>
      </c>
      <c r="F24" s="97">
        <v>45500</v>
      </c>
      <c r="G24" s="580">
        <v>240490</v>
      </c>
    </row>
    <row r="25" spans="1:7" s="223" customFormat="1" ht="21" customHeight="1" x14ac:dyDescent="0.2">
      <c r="A25" s="218">
        <v>19</v>
      </c>
      <c r="B25" s="220" t="s">
        <v>317</v>
      </c>
      <c r="C25" s="220" t="s">
        <v>327</v>
      </c>
      <c r="D25" s="220" t="s">
        <v>328</v>
      </c>
      <c r="E25" s="221" t="s">
        <v>329</v>
      </c>
      <c r="F25" s="97">
        <v>45500</v>
      </c>
      <c r="G25" s="580">
        <v>240346</v>
      </c>
    </row>
    <row r="26" spans="1:7" s="223" customFormat="1" ht="21" customHeight="1" x14ac:dyDescent="0.2">
      <c r="A26" s="218">
        <v>20</v>
      </c>
      <c r="B26" s="220" t="s">
        <v>317</v>
      </c>
      <c r="C26" s="220" t="s">
        <v>330</v>
      </c>
      <c r="D26" s="220" t="s">
        <v>331</v>
      </c>
      <c r="E26" s="221" t="s">
        <v>332</v>
      </c>
      <c r="F26" s="97">
        <v>45500</v>
      </c>
      <c r="G26" s="580">
        <v>240346</v>
      </c>
    </row>
    <row r="27" spans="1:7" s="223" customFormat="1" ht="21" customHeight="1" x14ac:dyDescent="0.2">
      <c r="A27" s="218">
        <v>21</v>
      </c>
      <c r="B27" s="220" t="s">
        <v>317</v>
      </c>
      <c r="C27" s="220" t="s">
        <v>333</v>
      </c>
      <c r="D27" s="220" t="s">
        <v>334</v>
      </c>
      <c r="E27" s="221" t="s">
        <v>335</v>
      </c>
      <c r="F27" s="97">
        <v>45500</v>
      </c>
      <c r="G27" s="580">
        <v>240346</v>
      </c>
    </row>
    <row r="28" spans="1:7" s="223" customFormat="1" ht="21" customHeight="1" x14ac:dyDescent="0.2">
      <c r="A28" s="218">
        <v>22</v>
      </c>
      <c r="B28" s="220" t="s">
        <v>317</v>
      </c>
      <c r="C28" s="220" t="s">
        <v>336</v>
      </c>
      <c r="D28" s="220" t="s">
        <v>337</v>
      </c>
      <c r="E28" s="221" t="s">
        <v>338</v>
      </c>
      <c r="F28" s="97">
        <v>45500</v>
      </c>
      <c r="G28" s="580">
        <v>240346</v>
      </c>
    </row>
    <row r="29" spans="1:7" s="223" customFormat="1" ht="21" customHeight="1" x14ac:dyDescent="0.2">
      <c r="A29" s="218">
        <v>23</v>
      </c>
      <c r="B29" s="220" t="s">
        <v>317</v>
      </c>
      <c r="C29" s="220" t="s">
        <v>339</v>
      </c>
      <c r="D29" s="220" t="s">
        <v>340</v>
      </c>
      <c r="E29" s="221" t="s">
        <v>341</v>
      </c>
      <c r="F29" s="97">
        <v>45500</v>
      </c>
      <c r="G29" s="580">
        <v>240346</v>
      </c>
    </row>
    <row r="30" spans="1:7" s="223" customFormat="1" ht="21" customHeight="1" x14ac:dyDescent="0.2">
      <c r="A30" s="218">
        <v>24</v>
      </c>
      <c r="B30" s="220" t="s">
        <v>317</v>
      </c>
      <c r="C30" s="220" t="s">
        <v>342</v>
      </c>
      <c r="D30" s="220" t="s">
        <v>343</v>
      </c>
      <c r="E30" s="221" t="s">
        <v>344</v>
      </c>
      <c r="F30" s="97">
        <v>45000</v>
      </c>
      <c r="G30" s="580" t="s">
        <v>345</v>
      </c>
    </row>
    <row r="31" spans="1:7" s="223" customFormat="1" ht="21" customHeight="1" x14ac:dyDescent="0.2">
      <c r="A31" s="218">
        <v>25</v>
      </c>
      <c r="B31" s="220" t="s">
        <v>317</v>
      </c>
      <c r="C31" s="220" t="s">
        <v>346</v>
      </c>
      <c r="D31" s="220" t="s">
        <v>347</v>
      </c>
      <c r="E31" s="221" t="s">
        <v>348</v>
      </c>
      <c r="F31" s="97">
        <v>45000</v>
      </c>
      <c r="G31" s="580">
        <v>240346</v>
      </c>
    </row>
    <row r="32" spans="1:7" s="223" customFormat="1" ht="21" customHeight="1" x14ac:dyDescent="0.2">
      <c r="A32" s="218">
        <v>26</v>
      </c>
      <c r="B32" s="220" t="s">
        <v>317</v>
      </c>
      <c r="C32" s="220" t="s">
        <v>349</v>
      </c>
      <c r="D32" s="220" t="s">
        <v>350</v>
      </c>
      <c r="E32" s="221" t="s">
        <v>351</v>
      </c>
      <c r="F32" s="97">
        <v>45000</v>
      </c>
      <c r="G32" s="580">
        <v>240346</v>
      </c>
    </row>
    <row r="33" spans="1:7" s="223" customFormat="1" ht="21" customHeight="1" x14ac:dyDescent="0.2">
      <c r="A33" s="218">
        <v>27</v>
      </c>
      <c r="B33" s="220" t="s">
        <v>317</v>
      </c>
      <c r="C33" s="220" t="s">
        <v>352</v>
      </c>
      <c r="D33" s="220" t="s">
        <v>353</v>
      </c>
      <c r="E33" s="221" t="s">
        <v>354</v>
      </c>
      <c r="F33" s="97">
        <v>45000</v>
      </c>
      <c r="G33" s="580">
        <v>240346</v>
      </c>
    </row>
    <row r="34" spans="1:7" s="223" customFormat="1" ht="21" customHeight="1" x14ac:dyDescent="0.2">
      <c r="A34" s="218">
        <v>28</v>
      </c>
      <c r="B34" s="220" t="s">
        <v>317</v>
      </c>
      <c r="C34" s="220" t="s">
        <v>355</v>
      </c>
      <c r="D34" s="220" t="s">
        <v>356</v>
      </c>
      <c r="E34" s="221" t="s">
        <v>357</v>
      </c>
      <c r="F34" s="97">
        <v>45000</v>
      </c>
      <c r="G34" s="580">
        <v>240346</v>
      </c>
    </row>
    <row r="35" spans="1:7" s="223" customFormat="1" ht="21" customHeight="1" x14ac:dyDescent="0.2">
      <c r="A35" s="218">
        <v>29</v>
      </c>
      <c r="B35" s="220" t="s">
        <v>317</v>
      </c>
      <c r="C35" s="220" t="s">
        <v>358</v>
      </c>
      <c r="D35" s="220" t="s">
        <v>359</v>
      </c>
      <c r="E35" s="221" t="s">
        <v>360</v>
      </c>
      <c r="F35" s="97">
        <v>45000</v>
      </c>
      <c r="G35" s="580">
        <v>240393</v>
      </c>
    </row>
    <row r="36" spans="1:7" s="223" customFormat="1" ht="21" customHeight="1" x14ac:dyDescent="0.2">
      <c r="A36" s="218">
        <v>30</v>
      </c>
      <c r="B36" s="220" t="s">
        <v>317</v>
      </c>
      <c r="C36" s="220" t="s">
        <v>361</v>
      </c>
      <c r="D36" s="220" t="s">
        <v>362</v>
      </c>
      <c r="E36" s="221" t="s">
        <v>363</v>
      </c>
      <c r="F36" s="97">
        <v>45000</v>
      </c>
      <c r="G36" s="580">
        <v>240346</v>
      </c>
    </row>
    <row r="37" spans="1:7" s="223" customFormat="1" ht="21" customHeight="1" x14ac:dyDescent="0.2">
      <c r="A37" s="218">
        <v>31</v>
      </c>
      <c r="B37" s="220" t="s">
        <v>317</v>
      </c>
      <c r="C37" s="220" t="s">
        <v>364</v>
      </c>
      <c r="D37" s="220" t="s">
        <v>365</v>
      </c>
      <c r="E37" s="221" t="s">
        <v>366</v>
      </c>
      <c r="F37" s="97">
        <v>45000</v>
      </c>
      <c r="G37" s="580">
        <v>240393</v>
      </c>
    </row>
    <row r="38" spans="1:7" s="223" customFormat="1" ht="21" customHeight="1" x14ac:dyDescent="0.2">
      <c r="A38" s="218">
        <v>32</v>
      </c>
      <c r="B38" s="220" t="s">
        <v>317</v>
      </c>
      <c r="C38" s="220" t="s">
        <v>367</v>
      </c>
      <c r="D38" s="220" t="s">
        <v>368</v>
      </c>
      <c r="E38" s="221" t="s">
        <v>369</v>
      </c>
      <c r="F38" s="97">
        <v>45000</v>
      </c>
      <c r="G38" s="580">
        <v>240393</v>
      </c>
    </row>
    <row r="39" spans="1:7" s="223" customFormat="1" ht="21" customHeight="1" x14ac:dyDescent="0.2">
      <c r="A39" s="218">
        <v>33</v>
      </c>
      <c r="B39" s="220" t="s">
        <v>370</v>
      </c>
      <c r="C39" s="220" t="s">
        <v>371</v>
      </c>
      <c r="D39" s="220" t="s">
        <v>372</v>
      </c>
      <c r="E39" s="221" t="s">
        <v>373</v>
      </c>
      <c r="F39" s="97">
        <v>46400</v>
      </c>
      <c r="G39" s="580">
        <v>20331</v>
      </c>
    </row>
    <row r="40" spans="1:7" s="223" customFormat="1" ht="21" customHeight="1" x14ac:dyDescent="0.2">
      <c r="A40" s="218">
        <v>34</v>
      </c>
      <c r="B40" s="220" t="s">
        <v>370</v>
      </c>
      <c r="C40" s="220" t="s">
        <v>374</v>
      </c>
      <c r="D40" s="220" t="s">
        <v>375</v>
      </c>
      <c r="E40" s="221" t="s">
        <v>376</v>
      </c>
      <c r="F40" s="97">
        <v>46400</v>
      </c>
      <c r="G40" s="580">
        <v>20331</v>
      </c>
    </row>
    <row r="41" spans="1:7" s="223" customFormat="1" ht="21" customHeight="1" x14ac:dyDescent="0.2">
      <c r="A41" s="218">
        <v>35</v>
      </c>
      <c r="B41" s="220" t="s">
        <v>370</v>
      </c>
      <c r="C41" s="220" t="s">
        <v>377</v>
      </c>
      <c r="D41" s="220" t="s">
        <v>378</v>
      </c>
      <c r="E41" s="221" t="s">
        <v>379</v>
      </c>
      <c r="F41" s="97">
        <v>46400</v>
      </c>
      <c r="G41" s="580">
        <v>20331</v>
      </c>
    </row>
    <row r="42" spans="1:7" s="223" customFormat="1" ht="21" customHeight="1" x14ac:dyDescent="0.2">
      <c r="A42" s="218">
        <v>36</v>
      </c>
      <c r="B42" s="220" t="s">
        <v>380</v>
      </c>
      <c r="C42" s="220" t="s">
        <v>381</v>
      </c>
      <c r="D42" s="220" t="s">
        <v>382</v>
      </c>
      <c r="E42" s="221" t="s">
        <v>383</v>
      </c>
      <c r="F42" s="97">
        <v>148516</v>
      </c>
      <c r="G42" s="580">
        <v>22254</v>
      </c>
    </row>
    <row r="43" spans="1:7" s="223" customFormat="1" ht="21" customHeight="1" x14ac:dyDescent="0.2">
      <c r="A43" s="218"/>
      <c r="B43" s="666" t="s">
        <v>384</v>
      </c>
      <c r="C43" s="667"/>
      <c r="D43" s="667"/>
      <c r="E43" s="668"/>
      <c r="F43" s="224">
        <f>SUM(F7:F42)</f>
        <v>24827960</v>
      </c>
      <c r="G43" s="580"/>
    </row>
    <row r="44" spans="1:7" s="223" customFormat="1" ht="21" customHeight="1" x14ac:dyDescent="0.2">
      <c r="A44" s="218"/>
      <c r="B44" s="219" t="s">
        <v>385</v>
      </c>
      <c r="C44" s="220"/>
      <c r="D44" s="220"/>
      <c r="E44" s="221"/>
      <c r="F44" s="97"/>
      <c r="G44" s="580"/>
    </row>
    <row r="45" spans="1:7" s="223" customFormat="1" ht="21" customHeight="1" x14ac:dyDescent="0.2">
      <c r="A45" s="218">
        <v>37</v>
      </c>
      <c r="B45" s="220" t="s">
        <v>386</v>
      </c>
      <c r="C45" s="220" t="s">
        <v>387</v>
      </c>
      <c r="D45" s="220" t="s">
        <v>388</v>
      </c>
      <c r="E45" s="221" t="s">
        <v>389</v>
      </c>
      <c r="F45" s="97">
        <v>45500</v>
      </c>
      <c r="G45" s="580">
        <v>21199</v>
      </c>
    </row>
    <row r="46" spans="1:7" s="223" customFormat="1" ht="21" customHeight="1" x14ac:dyDescent="0.2">
      <c r="A46" s="218">
        <v>38</v>
      </c>
      <c r="B46" s="220" t="s">
        <v>386</v>
      </c>
      <c r="C46" s="220" t="s">
        <v>390</v>
      </c>
      <c r="D46" s="220" t="s">
        <v>391</v>
      </c>
      <c r="E46" s="221" t="s">
        <v>392</v>
      </c>
      <c r="F46" s="97">
        <v>45500</v>
      </c>
      <c r="G46" s="580">
        <v>21199</v>
      </c>
    </row>
    <row r="47" spans="1:7" s="223" customFormat="1" ht="21" customHeight="1" x14ac:dyDescent="0.2">
      <c r="A47" s="218">
        <v>39</v>
      </c>
      <c r="B47" s="220" t="s">
        <v>386</v>
      </c>
      <c r="C47" s="220" t="s">
        <v>393</v>
      </c>
      <c r="D47" s="220" t="s">
        <v>394</v>
      </c>
      <c r="E47" s="221" t="s">
        <v>395</v>
      </c>
      <c r="F47" s="97">
        <v>45500</v>
      </c>
      <c r="G47" s="580">
        <v>21199</v>
      </c>
    </row>
    <row r="48" spans="1:7" s="223" customFormat="1" ht="21" customHeight="1" x14ac:dyDescent="0.2">
      <c r="A48" s="218">
        <v>40</v>
      </c>
      <c r="B48" s="220" t="s">
        <v>386</v>
      </c>
      <c r="C48" s="220" t="s">
        <v>396</v>
      </c>
      <c r="D48" s="220" t="s">
        <v>397</v>
      </c>
      <c r="E48" s="221" t="s">
        <v>398</v>
      </c>
      <c r="F48" s="97">
        <v>45500</v>
      </c>
      <c r="G48" s="580">
        <v>21199</v>
      </c>
    </row>
    <row r="49" spans="1:7" s="223" customFormat="1" ht="21" customHeight="1" x14ac:dyDescent="0.2">
      <c r="A49" s="218">
        <v>41</v>
      </c>
      <c r="B49" s="220" t="s">
        <v>386</v>
      </c>
      <c r="C49" s="220" t="s">
        <v>399</v>
      </c>
      <c r="D49" s="220" t="s">
        <v>400</v>
      </c>
      <c r="E49" s="221" t="s">
        <v>401</v>
      </c>
      <c r="F49" s="97">
        <v>45500</v>
      </c>
      <c r="G49" s="580">
        <v>21199</v>
      </c>
    </row>
    <row r="50" spans="1:7" s="223" customFormat="1" ht="21" customHeight="1" x14ac:dyDescent="0.2">
      <c r="A50" s="218">
        <v>42</v>
      </c>
      <c r="B50" s="220" t="s">
        <v>386</v>
      </c>
      <c r="C50" s="220" t="s">
        <v>402</v>
      </c>
      <c r="D50" s="220" t="s">
        <v>403</v>
      </c>
      <c r="E50" s="221" t="s">
        <v>404</v>
      </c>
      <c r="F50" s="97">
        <v>45500</v>
      </c>
      <c r="G50" s="580">
        <v>21199</v>
      </c>
    </row>
    <row r="51" spans="1:7" s="223" customFormat="1" ht="21" customHeight="1" x14ac:dyDescent="0.2">
      <c r="A51" s="218">
        <v>43</v>
      </c>
      <c r="B51" s="220" t="s">
        <v>405</v>
      </c>
      <c r="C51" s="220" t="s">
        <v>406</v>
      </c>
      <c r="D51" s="220" t="s">
        <v>407</v>
      </c>
      <c r="E51" s="221" t="s">
        <v>408</v>
      </c>
      <c r="F51" s="97">
        <v>1183420</v>
      </c>
      <c r="G51" s="580">
        <v>22152</v>
      </c>
    </row>
    <row r="52" spans="1:7" s="223" customFormat="1" ht="21" customHeight="1" x14ac:dyDescent="0.2">
      <c r="A52" s="218">
        <v>44</v>
      </c>
      <c r="B52" s="220" t="s">
        <v>409</v>
      </c>
      <c r="C52" s="220" t="s">
        <v>410</v>
      </c>
      <c r="D52" s="220" t="s">
        <v>411</v>
      </c>
      <c r="E52" s="221" t="s">
        <v>412</v>
      </c>
      <c r="F52" s="97">
        <v>782063</v>
      </c>
      <c r="G52" s="580">
        <v>22152</v>
      </c>
    </row>
    <row r="53" spans="1:7" s="223" customFormat="1" ht="21" customHeight="1" x14ac:dyDescent="0.2">
      <c r="A53" s="218">
        <v>45</v>
      </c>
      <c r="B53" s="220" t="s">
        <v>409</v>
      </c>
      <c r="C53" s="220" t="s">
        <v>413</v>
      </c>
      <c r="D53" s="220" t="s">
        <v>414</v>
      </c>
      <c r="E53" s="221" t="s">
        <v>415</v>
      </c>
      <c r="F53" s="97">
        <v>782063</v>
      </c>
      <c r="G53" s="580">
        <v>22152</v>
      </c>
    </row>
    <row r="54" spans="1:7" s="223" customFormat="1" ht="21" customHeight="1" x14ac:dyDescent="0.2">
      <c r="A54" s="218">
        <v>46</v>
      </c>
      <c r="B54" s="220" t="s">
        <v>317</v>
      </c>
      <c r="C54" s="220" t="s">
        <v>416</v>
      </c>
      <c r="D54" s="220" t="s">
        <v>417</v>
      </c>
      <c r="E54" s="221" t="s">
        <v>418</v>
      </c>
      <c r="F54" s="97">
        <v>45500</v>
      </c>
      <c r="G54" s="580">
        <v>23715</v>
      </c>
    </row>
    <row r="55" spans="1:7" s="223" customFormat="1" ht="21" customHeight="1" x14ac:dyDescent="0.2">
      <c r="A55" s="218">
        <v>47</v>
      </c>
      <c r="B55" s="220" t="s">
        <v>317</v>
      </c>
      <c r="C55" s="220" t="s">
        <v>419</v>
      </c>
      <c r="D55" s="220" t="s">
        <v>420</v>
      </c>
      <c r="E55" s="221" t="s">
        <v>421</v>
      </c>
      <c r="F55" s="97">
        <v>45500</v>
      </c>
      <c r="G55" s="580">
        <v>23715</v>
      </c>
    </row>
    <row r="56" spans="1:7" s="223" customFormat="1" ht="21" customHeight="1" x14ac:dyDescent="0.2">
      <c r="A56" s="218">
        <v>48</v>
      </c>
      <c r="B56" s="220" t="s">
        <v>317</v>
      </c>
      <c r="C56" s="220" t="s">
        <v>422</v>
      </c>
      <c r="D56" s="220" t="s">
        <v>423</v>
      </c>
      <c r="E56" s="221" t="s">
        <v>424</v>
      </c>
      <c r="F56" s="97">
        <v>45500</v>
      </c>
      <c r="G56" s="580">
        <v>23715</v>
      </c>
    </row>
    <row r="57" spans="1:7" s="223" customFormat="1" ht="21" customHeight="1" x14ac:dyDescent="0.2">
      <c r="A57" s="218">
        <v>49</v>
      </c>
      <c r="B57" s="220" t="s">
        <v>425</v>
      </c>
      <c r="C57" s="220" t="s">
        <v>426</v>
      </c>
      <c r="D57" s="220" t="s">
        <v>427</v>
      </c>
      <c r="E57" s="221" t="s">
        <v>428</v>
      </c>
      <c r="F57" s="97">
        <v>701600</v>
      </c>
      <c r="G57" s="580">
        <v>22934</v>
      </c>
    </row>
    <row r="58" spans="1:7" s="223" customFormat="1" ht="21" customHeight="1" x14ac:dyDescent="0.2">
      <c r="A58" s="218">
        <v>50</v>
      </c>
      <c r="B58" s="220" t="s">
        <v>317</v>
      </c>
      <c r="C58" s="220" t="s">
        <v>429</v>
      </c>
      <c r="D58" s="220" t="s">
        <v>430</v>
      </c>
      <c r="E58" s="221" t="s">
        <v>431</v>
      </c>
      <c r="F58" s="97">
        <v>45500</v>
      </c>
      <c r="G58" s="580">
        <v>21158</v>
      </c>
    </row>
    <row r="59" spans="1:7" s="223" customFormat="1" ht="21" customHeight="1" x14ac:dyDescent="0.2">
      <c r="A59" s="218">
        <v>51</v>
      </c>
      <c r="B59" s="220" t="s">
        <v>432</v>
      </c>
      <c r="C59" s="220" t="s">
        <v>433</v>
      </c>
      <c r="D59" s="220" t="s">
        <v>434</v>
      </c>
      <c r="E59" s="221" t="s">
        <v>435</v>
      </c>
      <c r="F59" s="97">
        <v>1232309</v>
      </c>
      <c r="G59" s="580">
        <v>22983</v>
      </c>
    </row>
    <row r="60" spans="1:7" s="223" customFormat="1" ht="21" customHeight="1" x14ac:dyDescent="0.2">
      <c r="A60" s="218"/>
      <c r="B60" s="666" t="s">
        <v>436</v>
      </c>
      <c r="C60" s="667"/>
      <c r="D60" s="667"/>
      <c r="E60" s="668"/>
      <c r="F60" s="224">
        <f>SUM(F45:F59)</f>
        <v>5136455</v>
      </c>
      <c r="G60" s="580"/>
    </row>
    <row r="61" spans="1:7" s="223" customFormat="1" ht="21" customHeight="1" x14ac:dyDescent="0.2">
      <c r="A61" s="218"/>
      <c r="B61" s="220" t="s">
        <v>437</v>
      </c>
      <c r="C61" s="220"/>
      <c r="D61" s="220"/>
      <c r="E61" s="221"/>
      <c r="F61" s="97"/>
      <c r="G61" s="580"/>
    </row>
    <row r="62" spans="1:7" s="223" customFormat="1" ht="21" customHeight="1" x14ac:dyDescent="0.2">
      <c r="A62" s="218">
        <v>52</v>
      </c>
      <c r="B62" s="220" t="s">
        <v>438</v>
      </c>
      <c r="C62" s="220" t="s">
        <v>439</v>
      </c>
      <c r="D62" s="220" t="s">
        <v>440</v>
      </c>
      <c r="E62" s="221" t="s">
        <v>441</v>
      </c>
      <c r="F62" s="97">
        <v>45500</v>
      </c>
      <c r="G62" s="580">
        <v>23170</v>
      </c>
    </row>
    <row r="63" spans="1:7" s="223" customFormat="1" ht="21" customHeight="1" x14ac:dyDescent="0.2">
      <c r="A63" s="218">
        <v>53</v>
      </c>
      <c r="B63" s="220" t="s">
        <v>442</v>
      </c>
      <c r="C63" s="220" t="s">
        <v>443</v>
      </c>
      <c r="D63" s="220" t="s">
        <v>444</v>
      </c>
      <c r="E63" s="221" t="s">
        <v>445</v>
      </c>
      <c r="F63" s="97">
        <v>1232309</v>
      </c>
      <c r="G63" s="580">
        <v>22983</v>
      </c>
    </row>
    <row r="64" spans="1:7" s="223" customFormat="1" ht="21" customHeight="1" x14ac:dyDescent="0.2">
      <c r="A64" s="218">
        <v>54</v>
      </c>
      <c r="B64" s="220" t="s">
        <v>446</v>
      </c>
      <c r="C64" s="220" t="s">
        <v>447</v>
      </c>
      <c r="D64" s="220" t="s">
        <v>448</v>
      </c>
      <c r="E64" s="221" t="s">
        <v>449</v>
      </c>
      <c r="F64" s="97">
        <v>755089</v>
      </c>
      <c r="G64" s="580">
        <v>22983</v>
      </c>
    </row>
    <row r="65" spans="1:7" s="223" customFormat="1" ht="21" customHeight="1" x14ac:dyDescent="0.2">
      <c r="A65" s="218"/>
      <c r="B65" s="666" t="s">
        <v>450</v>
      </c>
      <c r="C65" s="667"/>
      <c r="D65" s="667"/>
      <c r="E65" s="668"/>
      <c r="F65" s="224">
        <f>SUM(F62:F64)</f>
        <v>2032898</v>
      </c>
      <c r="G65" s="580"/>
    </row>
    <row r="66" spans="1:7" s="223" customFormat="1" ht="21" customHeight="1" x14ac:dyDescent="0.2">
      <c r="A66" s="218"/>
      <c r="B66" s="219" t="s">
        <v>451</v>
      </c>
      <c r="C66" s="220"/>
      <c r="D66" s="220"/>
      <c r="E66" s="221"/>
      <c r="F66" s="97"/>
      <c r="G66" s="580"/>
    </row>
    <row r="67" spans="1:7" s="223" customFormat="1" ht="21" customHeight="1" x14ac:dyDescent="0.2">
      <c r="A67" s="218">
        <v>55</v>
      </c>
      <c r="B67" s="220" t="s">
        <v>452</v>
      </c>
      <c r="C67" s="220" t="s">
        <v>453</v>
      </c>
      <c r="D67" s="220" t="s">
        <v>454</v>
      </c>
      <c r="E67" s="221" t="s">
        <v>455</v>
      </c>
      <c r="F67" s="97">
        <v>76000</v>
      </c>
      <c r="G67" s="580">
        <v>20868</v>
      </c>
    </row>
    <row r="68" spans="1:7" s="223" customFormat="1" ht="21" customHeight="1" x14ac:dyDescent="0.2">
      <c r="A68" s="218">
        <v>56</v>
      </c>
      <c r="B68" s="220" t="s">
        <v>452</v>
      </c>
      <c r="C68" s="220" t="s">
        <v>456</v>
      </c>
      <c r="D68" s="220" t="s">
        <v>457</v>
      </c>
      <c r="E68" s="221" t="s">
        <v>458</v>
      </c>
      <c r="F68" s="97">
        <v>76000</v>
      </c>
      <c r="G68" s="580">
        <v>20868</v>
      </c>
    </row>
    <row r="69" spans="1:7" s="223" customFormat="1" ht="21" customHeight="1" x14ac:dyDescent="0.2">
      <c r="A69" s="218">
        <v>57</v>
      </c>
      <c r="B69" s="220" t="s">
        <v>452</v>
      </c>
      <c r="C69" s="220" t="s">
        <v>459</v>
      </c>
      <c r="D69" s="220" t="s">
        <v>460</v>
      </c>
      <c r="E69" s="221" t="s">
        <v>461</v>
      </c>
      <c r="F69" s="97">
        <v>76000</v>
      </c>
      <c r="G69" s="580">
        <v>20868</v>
      </c>
    </row>
    <row r="70" spans="1:7" s="223" customFormat="1" ht="21" customHeight="1" x14ac:dyDescent="0.2">
      <c r="A70" s="218">
        <v>58</v>
      </c>
      <c r="B70" s="220" t="s">
        <v>462</v>
      </c>
      <c r="C70" s="220" t="s">
        <v>463</v>
      </c>
      <c r="D70" s="220" t="s">
        <v>464</v>
      </c>
      <c r="E70" s="221" t="s">
        <v>465</v>
      </c>
      <c r="F70" s="97">
        <v>45500</v>
      </c>
      <c r="G70" s="580">
        <v>21200</v>
      </c>
    </row>
    <row r="71" spans="1:7" s="223" customFormat="1" ht="21" customHeight="1" x14ac:dyDescent="0.2">
      <c r="A71" s="218">
        <v>59</v>
      </c>
      <c r="B71" s="220" t="s">
        <v>462</v>
      </c>
      <c r="C71" s="220" t="s">
        <v>466</v>
      </c>
      <c r="D71" s="220" t="s">
        <v>467</v>
      </c>
      <c r="E71" s="221" t="s">
        <v>468</v>
      </c>
      <c r="F71" s="97">
        <v>45500</v>
      </c>
      <c r="G71" s="580">
        <v>21200</v>
      </c>
    </row>
    <row r="72" spans="1:7" s="223" customFormat="1" ht="21" customHeight="1" x14ac:dyDescent="0.2">
      <c r="A72" s="218">
        <v>60</v>
      </c>
      <c r="B72" s="220" t="s">
        <v>462</v>
      </c>
      <c r="C72" s="220" t="s">
        <v>469</v>
      </c>
      <c r="D72" s="220" t="s">
        <v>470</v>
      </c>
      <c r="E72" s="221" t="s">
        <v>471</v>
      </c>
      <c r="F72" s="97">
        <v>45500</v>
      </c>
      <c r="G72" s="580">
        <v>21200</v>
      </c>
    </row>
    <row r="73" spans="1:7" s="223" customFormat="1" ht="21" customHeight="1" x14ac:dyDescent="0.2">
      <c r="A73" s="218">
        <v>61</v>
      </c>
      <c r="B73" s="220" t="s">
        <v>462</v>
      </c>
      <c r="C73" s="220" t="s">
        <v>472</v>
      </c>
      <c r="D73" s="220" t="s">
        <v>473</v>
      </c>
      <c r="E73" s="221" t="s">
        <v>474</v>
      </c>
      <c r="F73" s="97">
        <v>45500</v>
      </c>
      <c r="G73" s="580">
        <v>21200</v>
      </c>
    </row>
    <row r="74" spans="1:7" s="223" customFormat="1" ht="21" customHeight="1" x14ac:dyDescent="0.2">
      <c r="A74" s="218">
        <v>62</v>
      </c>
      <c r="B74" s="220" t="s">
        <v>462</v>
      </c>
      <c r="C74" s="220" t="s">
        <v>475</v>
      </c>
      <c r="D74" s="220" t="s">
        <v>476</v>
      </c>
      <c r="E74" s="221" t="s">
        <v>477</v>
      </c>
      <c r="F74" s="97">
        <v>45500</v>
      </c>
      <c r="G74" s="580">
        <v>21200</v>
      </c>
    </row>
    <row r="75" spans="1:7" s="223" customFormat="1" ht="21" customHeight="1" x14ac:dyDescent="0.2">
      <c r="A75" s="218">
        <v>63</v>
      </c>
      <c r="B75" s="220" t="s">
        <v>478</v>
      </c>
      <c r="C75" s="220" t="s">
        <v>479</v>
      </c>
      <c r="D75" s="220" t="s">
        <v>480</v>
      </c>
      <c r="E75" s="221" t="s">
        <v>481</v>
      </c>
      <c r="F75" s="97">
        <v>1183420</v>
      </c>
      <c r="G75" s="580">
        <v>22152</v>
      </c>
    </row>
    <row r="76" spans="1:7" s="223" customFormat="1" ht="21" customHeight="1" x14ac:dyDescent="0.2">
      <c r="A76" s="218">
        <v>64</v>
      </c>
      <c r="B76" s="220" t="s">
        <v>482</v>
      </c>
      <c r="C76" s="220" t="s">
        <v>483</v>
      </c>
      <c r="D76" s="220" t="s">
        <v>484</v>
      </c>
      <c r="E76" s="221" t="s">
        <v>485</v>
      </c>
      <c r="F76" s="97">
        <v>782063</v>
      </c>
      <c r="G76" s="580">
        <v>22152</v>
      </c>
    </row>
    <row r="77" spans="1:7" s="223" customFormat="1" ht="21" customHeight="1" x14ac:dyDescent="0.2">
      <c r="A77" s="218">
        <v>65</v>
      </c>
      <c r="B77" s="220" t="s">
        <v>482</v>
      </c>
      <c r="C77" s="220" t="s">
        <v>486</v>
      </c>
      <c r="D77" s="220" t="s">
        <v>487</v>
      </c>
      <c r="E77" s="221" t="s">
        <v>488</v>
      </c>
      <c r="F77" s="97">
        <v>782063</v>
      </c>
      <c r="G77" s="580">
        <v>22152</v>
      </c>
    </row>
    <row r="78" spans="1:7" s="223" customFormat="1" ht="21" customHeight="1" x14ac:dyDescent="0.2">
      <c r="A78" s="218">
        <v>66</v>
      </c>
      <c r="B78" s="220" t="s">
        <v>489</v>
      </c>
      <c r="C78" s="220" t="s">
        <v>490</v>
      </c>
      <c r="D78" s="220" t="s">
        <v>491</v>
      </c>
      <c r="E78" s="221" t="s">
        <v>492</v>
      </c>
      <c r="F78" s="97">
        <v>148516</v>
      </c>
      <c r="G78" s="580">
        <v>22254</v>
      </c>
    </row>
    <row r="79" spans="1:7" s="223" customFormat="1" ht="21" customHeight="1" x14ac:dyDescent="0.2">
      <c r="A79" s="218">
        <v>67</v>
      </c>
      <c r="B79" s="220" t="s">
        <v>489</v>
      </c>
      <c r="C79" s="220" t="s">
        <v>493</v>
      </c>
      <c r="D79" s="220" t="s">
        <v>494</v>
      </c>
      <c r="E79" s="221" t="s">
        <v>495</v>
      </c>
      <c r="F79" s="97">
        <v>148516</v>
      </c>
      <c r="G79" s="580">
        <v>22254</v>
      </c>
    </row>
    <row r="80" spans="1:7" s="223" customFormat="1" ht="21" customHeight="1" x14ac:dyDescent="0.2">
      <c r="A80" s="218">
        <v>68</v>
      </c>
      <c r="B80" s="220" t="s">
        <v>489</v>
      </c>
      <c r="C80" s="220" t="s">
        <v>496</v>
      </c>
      <c r="D80" s="220" t="s">
        <v>497</v>
      </c>
      <c r="E80" s="221" t="s">
        <v>498</v>
      </c>
      <c r="F80" s="97">
        <v>148516</v>
      </c>
      <c r="G80" s="580">
        <v>22254</v>
      </c>
    </row>
    <row r="81" spans="1:7" s="223" customFormat="1" ht="21" customHeight="1" x14ac:dyDescent="0.2">
      <c r="A81" s="218">
        <v>69</v>
      </c>
      <c r="B81" s="220" t="s">
        <v>489</v>
      </c>
      <c r="C81" s="220" t="s">
        <v>499</v>
      </c>
      <c r="D81" s="220" t="s">
        <v>500</v>
      </c>
      <c r="E81" s="221" t="s">
        <v>501</v>
      </c>
      <c r="F81" s="97">
        <v>148516</v>
      </c>
      <c r="G81" s="580">
        <v>22254</v>
      </c>
    </row>
    <row r="82" spans="1:7" s="223" customFormat="1" ht="21" customHeight="1" x14ac:dyDescent="0.2">
      <c r="A82" s="218">
        <v>70</v>
      </c>
      <c r="B82" s="220" t="s">
        <v>489</v>
      </c>
      <c r="C82" s="220" t="s">
        <v>502</v>
      </c>
      <c r="D82" s="220" t="s">
        <v>503</v>
      </c>
      <c r="E82" s="221" t="s">
        <v>504</v>
      </c>
      <c r="F82" s="97">
        <v>148516</v>
      </c>
      <c r="G82" s="580">
        <v>22254</v>
      </c>
    </row>
    <row r="83" spans="1:7" s="223" customFormat="1" ht="21" customHeight="1" x14ac:dyDescent="0.2">
      <c r="A83" s="218">
        <v>71</v>
      </c>
      <c r="B83" s="220" t="s">
        <v>489</v>
      </c>
      <c r="C83" s="220" t="s">
        <v>505</v>
      </c>
      <c r="D83" s="220" t="s">
        <v>506</v>
      </c>
      <c r="E83" s="221" t="s">
        <v>507</v>
      </c>
      <c r="F83" s="97">
        <v>148516</v>
      </c>
      <c r="G83" s="580">
        <v>22254</v>
      </c>
    </row>
    <row r="84" spans="1:7" s="223" customFormat="1" ht="21" customHeight="1" x14ac:dyDescent="0.2">
      <c r="A84" s="218">
        <v>72</v>
      </c>
      <c r="B84" s="220" t="s">
        <v>489</v>
      </c>
      <c r="C84" s="220" t="s">
        <v>508</v>
      </c>
      <c r="D84" s="220" t="s">
        <v>509</v>
      </c>
      <c r="E84" s="221" t="s">
        <v>510</v>
      </c>
      <c r="F84" s="97">
        <v>148516</v>
      </c>
      <c r="G84" s="580">
        <v>22254</v>
      </c>
    </row>
    <row r="85" spans="1:7" s="223" customFormat="1" ht="21" customHeight="1" x14ac:dyDescent="0.2">
      <c r="A85" s="218">
        <v>73</v>
      </c>
      <c r="B85" s="220" t="s">
        <v>489</v>
      </c>
      <c r="C85" s="220" t="s">
        <v>511</v>
      </c>
      <c r="D85" s="220" t="s">
        <v>512</v>
      </c>
      <c r="E85" s="221" t="s">
        <v>513</v>
      </c>
      <c r="F85" s="97">
        <v>148516</v>
      </c>
      <c r="G85" s="580">
        <v>22254</v>
      </c>
    </row>
    <row r="86" spans="1:7" s="223" customFormat="1" ht="21" customHeight="1" x14ac:dyDescent="0.2">
      <c r="A86" s="218">
        <v>74</v>
      </c>
      <c r="B86" s="220" t="s">
        <v>489</v>
      </c>
      <c r="C86" s="220" t="s">
        <v>514</v>
      </c>
      <c r="D86" s="220" t="s">
        <v>515</v>
      </c>
      <c r="E86" s="221" t="s">
        <v>516</v>
      </c>
      <c r="F86" s="97">
        <v>148516</v>
      </c>
      <c r="G86" s="580">
        <v>22254</v>
      </c>
    </row>
    <row r="87" spans="1:7" s="223" customFormat="1" ht="21" customHeight="1" x14ac:dyDescent="0.2">
      <c r="A87" s="218">
        <v>75</v>
      </c>
      <c r="B87" s="220" t="s">
        <v>517</v>
      </c>
      <c r="C87" s="220" t="s">
        <v>518</v>
      </c>
      <c r="D87" s="220" t="s">
        <v>519</v>
      </c>
      <c r="E87" s="221" t="s">
        <v>520</v>
      </c>
      <c r="F87" s="97">
        <v>1195000</v>
      </c>
      <c r="G87" s="580">
        <v>22305</v>
      </c>
    </row>
    <row r="88" spans="1:7" s="223" customFormat="1" ht="21" customHeight="1" x14ac:dyDescent="0.2">
      <c r="A88" s="218">
        <v>76</v>
      </c>
      <c r="B88" s="220" t="s">
        <v>517</v>
      </c>
      <c r="C88" s="220" t="s">
        <v>521</v>
      </c>
      <c r="D88" s="220" t="s">
        <v>522</v>
      </c>
      <c r="E88" s="221" t="s">
        <v>523</v>
      </c>
      <c r="F88" s="97">
        <v>1195000</v>
      </c>
      <c r="G88" s="580">
        <v>22305</v>
      </c>
    </row>
    <row r="89" spans="1:7" s="223" customFormat="1" ht="21" customHeight="1" x14ac:dyDescent="0.2">
      <c r="A89" s="218">
        <v>77</v>
      </c>
      <c r="B89" s="220" t="s">
        <v>517</v>
      </c>
      <c r="C89" s="220" t="s">
        <v>524</v>
      </c>
      <c r="D89" s="220" t="s">
        <v>525</v>
      </c>
      <c r="E89" s="221" t="s">
        <v>526</v>
      </c>
      <c r="F89" s="97">
        <v>1195000</v>
      </c>
      <c r="G89" s="580">
        <v>22305</v>
      </c>
    </row>
    <row r="90" spans="1:7" s="223" customFormat="1" ht="21" customHeight="1" x14ac:dyDescent="0.2">
      <c r="A90" s="218">
        <v>78</v>
      </c>
      <c r="B90" s="220" t="s">
        <v>527</v>
      </c>
      <c r="C90" s="220" t="s">
        <v>528</v>
      </c>
      <c r="D90" s="220" t="s">
        <v>529</v>
      </c>
      <c r="E90" s="221" t="s">
        <v>530</v>
      </c>
      <c r="F90" s="97">
        <v>74900</v>
      </c>
      <c r="G90" s="580">
        <v>22355</v>
      </c>
    </row>
    <row r="91" spans="1:7" s="223" customFormat="1" ht="21" customHeight="1" x14ac:dyDescent="0.2">
      <c r="A91" s="218">
        <v>79</v>
      </c>
      <c r="B91" s="220" t="s">
        <v>527</v>
      </c>
      <c r="C91" s="220" t="s">
        <v>531</v>
      </c>
      <c r="D91" s="220" t="s">
        <v>532</v>
      </c>
      <c r="E91" s="221" t="s">
        <v>533</v>
      </c>
      <c r="F91" s="97">
        <v>74900</v>
      </c>
      <c r="G91" s="580">
        <v>22355</v>
      </c>
    </row>
    <row r="92" spans="1:7" s="223" customFormat="1" ht="21" customHeight="1" x14ac:dyDescent="0.2">
      <c r="A92" s="218">
        <v>80</v>
      </c>
      <c r="B92" s="220" t="s">
        <v>527</v>
      </c>
      <c r="C92" s="220" t="s">
        <v>534</v>
      </c>
      <c r="D92" s="220" t="s">
        <v>535</v>
      </c>
      <c r="E92" s="221" t="s">
        <v>536</v>
      </c>
      <c r="F92" s="97">
        <v>74900</v>
      </c>
      <c r="G92" s="580">
        <v>22355</v>
      </c>
    </row>
    <row r="93" spans="1:7" s="223" customFormat="1" ht="21" customHeight="1" x14ac:dyDescent="0.2">
      <c r="A93" s="218">
        <v>81</v>
      </c>
      <c r="B93" s="220" t="s">
        <v>527</v>
      </c>
      <c r="C93" s="220" t="s">
        <v>537</v>
      </c>
      <c r="D93" s="220" t="s">
        <v>538</v>
      </c>
      <c r="E93" s="221" t="s">
        <v>539</v>
      </c>
      <c r="F93" s="97">
        <v>74900</v>
      </c>
      <c r="G93" s="580">
        <v>22355</v>
      </c>
    </row>
    <row r="94" spans="1:7" s="223" customFormat="1" ht="21" customHeight="1" x14ac:dyDescent="0.2">
      <c r="A94" s="218">
        <v>82</v>
      </c>
      <c r="B94" s="220" t="s">
        <v>527</v>
      </c>
      <c r="C94" s="220" t="s">
        <v>540</v>
      </c>
      <c r="D94" s="220" t="s">
        <v>541</v>
      </c>
      <c r="E94" s="221" t="s">
        <v>542</v>
      </c>
      <c r="F94" s="97">
        <v>74900</v>
      </c>
      <c r="G94" s="580">
        <v>22355</v>
      </c>
    </row>
    <row r="95" spans="1:7" s="223" customFormat="1" ht="21" customHeight="1" x14ac:dyDescent="0.2">
      <c r="A95" s="218">
        <v>83</v>
      </c>
      <c r="B95" s="220" t="s">
        <v>527</v>
      </c>
      <c r="C95" s="220" t="s">
        <v>543</v>
      </c>
      <c r="D95" s="220" t="s">
        <v>544</v>
      </c>
      <c r="E95" s="221" t="s">
        <v>545</v>
      </c>
      <c r="F95" s="97">
        <v>74900</v>
      </c>
      <c r="G95" s="580">
        <v>22355</v>
      </c>
    </row>
    <row r="96" spans="1:7" s="223" customFormat="1" ht="21" customHeight="1" x14ac:dyDescent="0.2">
      <c r="A96" s="218">
        <v>84</v>
      </c>
      <c r="B96" s="220" t="s">
        <v>527</v>
      </c>
      <c r="C96" s="220" t="s">
        <v>546</v>
      </c>
      <c r="D96" s="220" t="s">
        <v>547</v>
      </c>
      <c r="E96" s="221" t="s">
        <v>548</v>
      </c>
      <c r="F96" s="97">
        <v>74900</v>
      </c>
      <c r="G96" s="580">
        <v>22355</v>
      </c>
    </row>
    <row r="97" spans="1:7" s="223" customFormat="1" ht="21" customHeight="1" x14ac:dyDescent="0.2">
      <c r="A97" s="218">
        <v>85</v>
      </c>
      <c r="B97" s="220" t="s">
        <v>527</v>
      </c>
      <c r="C97" s="220" t="s">
        <v>549</v>
      </c>
      <c r="D97" s="220" t="s">
        <v>550</v>
      </c>
      <c r="E97" s="221" t="s">
        <v>551</v>
      </c>
      <c r="F97" s="97">
        <v>74900</v>
      </c>
      <c r="G97" s="580">
        <v>22355</v>
      </c>
    </row>
    <row r="98" spans="1:7" s="223" customFormat="1" ht="21" customHeight="1" x14ac:dyDescent="0.2">
      <c r="A98" s="218">
        <v>86</v>
      </c>
      <c r="B98" s="220" t="s">
        <v>527</v>
      </c>
      <c r="C98" s="220" t="s">
        <v>552</v>
      </c>
      <c r="D98" s="220" t="s">
        <v>553</v>
      </c>
      <c r="E98" s="221" t="s">
        <v>554</v>
      </c>
      <c r="F98" s="97">
        <v>74900</v>
      </c>
      <c r="G98" s="580">
        <v>22355</v>
      </c>
    </row>
    <row r="99" spans="1:7" s="223" customFormat="1" ht="21" customHeight="1" x14ac:dyDescent="0.2">
      <c r="A99" s="218">
        <v>87</v>
      </c>
      <c r="B99" s="220" t="s">
        <v>527</v>
      </c>
      <c r="C99" s="220" t="s">
        <v>555</v>
      </c>
      <c r="D99" s="220" t="s">
        <v>556</v>
      </c>
      <c r="E99" s="221" t="s">
        <v>557</v>
      </c>
      <c r="F99" s="97">
        <v>74900</v>
      </c>
      <c r="G99" s="580">
        <v>22355</v>
      </c>
    </row>
    <row r="100" spans="1:7" s="223" customFormat="1" ht="21" customHeight="1" x14ac:dyDescent="0.2">
      <c r="A100" s="218">
        <v>88</v>
      </c>
      <c r="B100" s="220" t="s">
        <v>558</v>
      </c>
      <c r="C100" s="220" t="s">
        <v>559</v>
      </c>
      <c r="D100" s="220" t="s">
        <v>560</v>
      </c>
      <c r="E100" s="221" t="s">
        <v>561</v>
      </c>
      <c r="F100" s="97">
        <v>685000</v>
      </c>
      <c r="G100" s="580">
        <v>22417</v>
      </c>
    </row>
    <row r="101" spans="1:7" s="223" customFormat="1" ht="21" customHeight="1" x14ac:dyDescent="0.2">
      <c r="A101" s="218">
        <v>89</v>
      </c>
      <c r="B101" s="220" t="s">
        <v>558</v>
      </c>
      <c r="C101" s="220" t="s">
        <v>562</v>
      </c>
      <c r="D101" s="220" t="s">
        <v>563</v>
      </c>
      <c r="E101" s="221" t="s">
        <v>564</v>
      </c>
      <c r="F101" s="97">
        <v>685000</v>
      </c>
      <c r="G101" s="580">
        <v>22417</v>
      </c>
    </row>
    <row r="102" spans="1:7" s="223" customFormat="1" ht="21" customHeight="1" x14ac:dyDescent="0.2">
      <c r="A102" s="218">
        <v>90</v>
      </c>
      <c r="B102" s="220" t="s">
        <v>558</v>
      </c>
      <c r="C102" s="220" t="s">
        <v>565</v>
      </c>
      <c r="D102" s="220" t="s">
        <v>566</v>
      </c>
      <c r="E102" s="221" t="s">
        <v>567</v>
      </c>
      <c r="F102" s="97">
        <v>685000</v>
      </c>
      <c r="G102" s="580">
        <v>22417</v>
      </c>
    </row>
    <row r="103" spans="1:7" s="223" customFormat="1" ht="21" customHeight="1" x14ac:dyDescent="0.2">
      <c r="A103" s="218">
        <v>91</v>
      </c>
      <c r="B103" s="220" t="s">
        <v>568</v>
      </c>
      <c r="C103" s="220" t="s">
        <v>569</v>
      </c>
      <c r="D103" s="220" t="s">
        <v>570</v>
      </c>
      <c r="E103" s="221" t="s">
        <v>571</v>
      </c>
      <c r="F103" s="97">
        <v>1232309</v>
      </c>
      <c r="G103" s="580">
        <v>22983</v>
      </c>
    </row>
    <row r="104" spans="1:7" s="223" customFormat="1" ht="21" customHeight="1" x14ac:dyDescent="0.2">
      <c r="A104" s="218">
        <v>92</v>
      </c>
      <c r="B104" s="220" t="s">
        <v>572</v>
      </c>
      <c r="C104" s="220" t="s">
        <v>573</v>
      </c>
      <c r="D104" s="220" t="s">
        <v>574</v>
      </c>
      <c r="E104" s="221" t="s">
        <v>575</v>
      </c>
      <c r="F104" s="97">
        <v>755089</v>
      </c>
      <c r="G104" s="580">
        <v>22983</v>
      </c>
    </row>
    <row r="105" spans="1:7" s="223" customFormat="1" ht="21" customHeight="1" x14ac:dyDescent="0.2">
      <c r="A105" s="218"/>
      <c r="B105" s="666" t="s">
        <v>576</v>
      </c>
      <c r="C105" s="667"/>
      <c r="D105" s="667"/>
      <c r="E105" s="668"/>
      <c r="F105" s="224">
        <f>SUM(F67:F104)</f>
        <v>12916088</v>
      </c>
      <c r="G105" s="580"/>
    </row>
    <row r="106" spans="1:7" s="223" customFormat="1" ht="21" customHeight="1" x14ac:dyDescent="0.2">
      <c r="A106" s="218"/>
      <c r="B106" s="225" t="s">
        <v>577</v>
      </c>
      <c r="C106" s="226"/>
      <c r="D106" s="226"/>
      <c r="E106" s="227"/>
      <c r="F106" s="98"/>
      <c r="G106" s="580"/>
    </row>
    <row r="107" spans="1:7" s="223" customFormat="1" ht="21" customHeight="1" x14ac:dyDescent="0.2">
      <c r="A107" s="218">
        <v>93</v>
      </c>
      <c r="B107" s="226" t="s">
        <v>578</v>
      </c>
      <c r="C107" s="226" t="s">
        <v>579</v>
      </c>
      <c r="D107" s="226" t="s">
        <v>580</v>
      </c>
      <c r="E107" s="227" t="s">
        <v>581</v>
      </c>
      <c r="F107" s="98">
        <v>755089</v>
      </c>
      <c r="G107" s="580">
        <v>22983</v>
      </c>
    </row>
    <row r="108" spans="1:7" s="223" customFormat="1" ht="21" customHeight="1" x14ac:dyDescent="0.2">
      <c r="A108" s="218"/>
      <c r="B108" s="666" t="s">
        <v>582</v>
      </c>
      <c r="C108" s="667"/>
      <c r="D108" s="667"/>
      <c r="E108" s="668"/>
      <c r="F108" s="224">
        <f>SUM(F107)</f>
        <v>755089</v>
      </c>
      <c r="G108" s="580"/>
    </row>
    <row r="109" spans="1:7" s="223" customFormat="1" ht="21" customHeight="1" x14ac:dyDescent="0.2">
      <c r="A109" s="218"/>
      <c r="B109" s="219" t="s">
        <v>583</v>
      </c>
      <c r="C109" s="220"/>
      <c r="D109" s="220"/>
      <c r="E109" s="221"/>
      <c r="F109" s="97"/>
      <c r="G109" s="580"/>
    </row>
    <row r="110" spans="1:7" s="223" customFormat="1" ht="21" customHeight="1" x14ac:dyDescent="0.2">
      <c r="A110" s="218">
        <v>94</v>
      </c>
      <c r="B110" s="220" t="s">
        <v>584</v>
      </c>
      <c r="C110" s="220" t="s">
        <v>585</v>
      </c>
      <c r="D110" s="220" t="s">
        <v>586</v>
      </c>
      <c r="E110" s="221" t="s">
        <v>587</v>
      </c>
      <c r="F110" s="97">
        <v>45500</v>
      </c>
      <c r="G110" s="580">
        <v>21200</v>
      </c>
    </row>
    <row r="111" spans="1:7" s="223" customFormat="1" ht="21" customHeight="1" x14ac:dyDescent="0.2">
      <c r="A111" s="218">
        <v>95</v>
      </c>
      <c r="B111" s="220" t="s">
        <v>588</v>
      </c>
      <c r="C111" s="220" t="s">
        <v>589</v>
      </c>
      <c r="D111" s="220" t="s">
        <v>590</v>
      </c>
      <c r="E111" s="221" t="s">
        <v>591</v>
      </c>
      <c r="F111" s="97">
        <v>782063</v>
      </c>
      <c r="G111" s="580">
        <v>22152</v>
      </c>
    </row>
    <row r="112" spans="1:7" s="223" customFormat="1" ht="21" customHeight="1" x14ac:dyDescent="0.2">
      <c r="A112" s="218">
        <v>96</v>
      </c>
      <c r="B112" s="220" t="s">
        <v>432</v>
      </c>
      <c r="C112" s="220" t="s">
        <v>592</v>
      </c>
      <c r="D112" s="220" t="s">
        <v>593</v>
      </c>
      <c r="E112" s="221" t="s">
        <v>594</v>
      </c>
      <c r="F112" s="97">
        <v>1232309</v>
      </c>
      <c r="G112" s="580">
        <v>22983</v>
      </c>
    </row>
    <row r="113" spans="1:7" s="223" customFormat="1" ht="21" customHeight="1" x14ac:dyDescent="0.2">
      <c r="A113" s="218"/>
      <c r="B113" s="666" t="s">
        <v>450</v>
      </c>
      <c r="C113" s="667"/>
      <c r="D113" s="667"/>
      <c r="E113" s="668"/>
      <c r="F113" s="224">
        <f>SUM(F110:F112)</f>
        <v>2059872</v>
      </c>
      <c r="G113" s="580"/>
    </row>
    <row r="114" spans="1:7" s="223" customFormat="1" ht="21" customHeight="1" x14ac:dyDescent="0.2">
      <c r="A114" s="218"/>
      <c r="B114" s="219" t="s">
        <v>595</v>
      </c>
      <c r="C114" s="220"/>
      <c r="D114" s="220"/>
      <c r="E114" s="221"/>
      <c r="F114" s="97"/>
      <c r="G114" s="580"/>
    </row>
    <row r="115" spans="1:7" s="223" customFormat="1" ht="21" customHeight="1" x14ac:dyDescent="0.2">
      <c r="A115" s="218">
        <v>97</v>
      </c>
      <c r="B115" s="220" t="s">
        <v>438</v>
      </c>
      <c r="C115" s="220" t="s">
        <v>596</v>
      </c>
      <c r="D115" s="220" t="s">
        <v>597</v>
      </c>
      <c r="E115" s="221" t="s">
        <v>598</v>
      </c>
      <c r="F115" s="97">
        <v>45500</v>
      </c>
      <c r="G115" s="580">
        <v>21200</v>
      </c>
    </row>
    <row r="116" spans="1:7" s="223" customFormat="1" ht="21" customHeight="1" x14ac:dyDescent="0.2">
      <c r="A116" s="218">
        <v>98</v>
      </c>
      <c r="B116" s="220" t="s">
        <v>599</v>
      </c>
      <c r="C116" s="220" t="s">
        <v>600</v>
      </c>
      <c r="D116" s="220" t="s">
        <v>601</v>
      </c>
      <c r="E116" s="221" t="s">
        <v>602</v>
      </c>
      <c r="F116" s="97">
        <v>782063</v>
      </c>
      <c r="G116" s="580">
        <v>22152</v>
      </c>
    </row>
    <row r="117" spans="1:7" s="223" customFormat="1" ht="21" customHeight="1" x14ac:dyDescent="0.2">
      <c r="A117" s="218"/>
      <c r="B117" s="666" t="s">
        <v>603</v>
      </c>
      <c r="C117" s="667"/>
      <c r="D117" s="667"/>
      <c r="E117" s="668"/>
      <c r="F117" s="224">
        <f>SUM(F115:F116)</f>
        <v>827563</v>
      </c>
      <c r="G117" s="580"/>
    </row>
    <row r="118" spans="1:7" s="223" customFormat="1" ht="21" customHeight="1" x14ac:dyDescent="0.2">
      <c r="A118" s="218"/>
      <c r="B118" s="225" t="s">
        <v>604</v>
      </c>
      <c r="C118" s="226"/>
      <c r="D118" s="226"/>
      <c r="E118" s="227"/>
      <c r="F118" s="98"/>
      <c r="G118" s="580"/>
    </row>
    <row r="119" spans="1:7" s="223" customFormat="1" ht="21" customHeight="1" x14ac:dyDescent="0.2">
      <c r="A119" s="218">
        <v>99</v>
      </c>
      <c r="B119" s="226" t="s">
        <v>605</v>
      </c>
      <c r="C119" s="226" t="s">
        <v>606</v>
      </c>
      <c r="D119" s="226" t="s">
        <v>607</v>
      </c>
      <c r="E119" s="227" t="s">
        <v>608</v>
      </c>
      <c r="F119" s="98">
        <v>45500</v>
      </c>
      <c r="G119" s="580">
        <v>240709</v>
      </c>
    </row>
    <row r="120" spans="1:7" s="223" customFormat="1" ht="21" customHeight="1" x14ac:dyDescent="0.2">
      <c r="A120" s="218">
        <v>100</v>
      </c>
      <c r="B120" s="226" t="s">
        <v>605</v>
      </c>
      <c r="C120" s="226" t="s">
        <v>609</v>
      </c>
      <c r="D120" s="226" t="s">
        <v>610</v>
      </c>
      <c r="E120" s="227" t="s">
        <v>611</v>
      </c>
      <c r="F120" s="98">
        <v>45500</v>
      </c>
      <c r="G120" s="580">
        <v>240709</v>
      </c>
    </row>
    <row r="121" spans="1:7" s="223" customFormat="1" ht="21" customHeight="1" x14ac:dyDescent="0.2">
      <c r="A121" s="218">
        <v>101</v>
      </c>
      <c r="B121" s="226" t="s">
        <v>605</v>
      </c>
      <c r="C121" s="226" t="s">
        <v>612</v>
      </c>
      <c r="D121" s="226" t="s">
        <v>613</v>
      </c>
      <c r="E121" s="227" t="s">
        <v>614</v>
      </c>
      <c r="F121" s="98">
        <v>45500</v>
      </c>
      <c r="G121" s="580">
        <v>240709</v>
      </c>
    </row>
    <row r="122" spans="1:7" s="223" customFormat="1" ht="21" customHeight="1" x14ac:dyDescent="0.2">
      <c r="A122" s="218">
        <v>102</v>
      </c>
      <c r="B122" s="228" t="s">
        <v>446</v>
      </c>
      <c r="C122" s="228" t="s">
        <v>615</v>
      </c>
      <c r="D122" s="228" t="s">
        <v>616</v>
      </c>
      <c r="E122" s="229" t="s">
        <v>449</v>
      </c>
      <c r="F122" s="99">
        <v>755089</v>
      </c>
      <c r="G122" s="580">
        <v>22993</v>
      </c>
    </row>
    <row r="123" spans="1:7" s="223" customFormat="1" ht="21" customHeight="1" x14ac:dyDescent="0.2">
      <c r="A123" s="218"/>
      <c r="B123" s="666" t="s">
        <v>617</v>
      </c>
      <c r="C123" s="667"/>
      <c r="D123" s="667"/>
      <c r="E123" s="668"/>
      <c r="F123" s="224">
        <f>SUM(F119:F122)</f>
        <v>891589</v>
      </c>
      <c r="G123" s="580"/>
    </row>
    <row r="124" spans="1:7" s="223" customFormat="1" ht="21" customHeight="1" x14ac:dyDescent="0.2">
      <c r="A124" s="218"/>
      <c r="B124" s="225" t="s">
        <v>618</v>
      </c>
      <c r="C124" s="226"/>
      <c r="D124" s="226"/>
      <c r="E124" s="227"/>
      <c r="F124" s="98"/>
      <c r="G124" s="580"/>
    </row>
    <row r="125" spans="1:7" s="223" customFormat="1" ht="21" customHeight="1" x14ac:dyDescent="0.2">
      <c r="A125" s="218">
        <v>103</v>
      </c>
      <c r="B125" s="226" t="s">
        <v>619</v>
      </c>
      <c r="C125" s="226" t="s">
        <v>620</v>
      </c>
      <c r="D125" s="226" t="s">
        <v>621</v>
      </c>
      <c r="E125" s="227" t="s">
        <v>622</v>
      </c>
      <c r="F125" s="98">
        <v>1183420</v>
      </c>
      <c r="G125" s="580">
        <v>22152</v>
      </c>
    </row>
    <row r="126" spans="1:7" s="223" customFormat="1" ht="21" customHeight="1" x14ac:dyDescent="0.2">
      <c r="A126" s="218">
        <v>104</v>
      </c>
      <c r="B126" s="226" t="s">
        <v>623</v>
      </c>
      <c r="C126" s="226" t="s">
        <v>624</v>
      </c>
      <c r="D126" s="226" t="s">
        <v>625</v>
      </c>
      <c r="E126" s="227" t="s">
        <v>626</v>
      </c>
      <c r="F126" s="98">
        <v>1232309</v>
      </c>
      <c r="G126" s="580">
        <v>22983</v>
      </c>
    </row>
    <row r="127" spans="1:7" s="223" customFormat="1" ht="21" customHeight="1" x14ac:dyDescent="0.2">
      <c r="A127" s="218">
        <v>105</v>
      </c>
      <c r="B127" s="226" t="s">
        <v>627</v>
      </c>
      <c r="C127" s="226" t="s">
        <v>628</v>
      </c>
      <c r="D127" s="226" t="s">
        <v>629</v>
      </c>
      <c r="E127" s="227" t="s">
        <v>630</v>
      </c>
      <c r="F127" s="98">
        <v>782063</v>
      </c>
      <c r="G127" s="580">
        <v>22152</v>
      </c>
    </row>
    <row r="128" spans="1:7" s="223" customFormat="1" ht="21" customHeight="1" x14ac:dyDescent="0.2">
      <c r="A128" s="218">
        <v>106</v>
      </c>
      <c r="B128" s="226" t="s">
        <v>627</v>
      </c>
      <c r="C128" s="226" t="s">
        <v>631</v>
      </c>
      <c r="D128" s="226" t="s">
        <v>632</v>
      </c>
      <c r="E128" s="227" t="s">
        <v>633</v>
      </c>
      <c r="F128" s="98">
        <v>782063</v>
      </c>
      <c r="G128" s="580">
        <v>22152</v>
      </c>
    </row>
    <row r="129" spans="1:7" s="223" customFormat="1" ht="21" customHeight="1" x14ac:dyDescent="0.2">
      <c r="A129" s="218">
        <v>107</v>
      </c>
      <c r="B129" s="226" t="s">
        <v>627</v>
      </c>
      <c r="C129" s="226" t="s">
        <v>634</v>
      </c>
      <c r="D129" s="226" t="s">
        <v>635</v>
      </c>
      <c r="E129" s="227" t="s">
        <v>636</v>
      </c>
      <c r="F129" s="98">
        <v>782063</v>
      </c>
      <c r="G129" s="580">
        <v>22152</v>
      </c>
    </row>
    <row r="130" spans="1:7" s="223" customFormat="1" ht="21" customHeight="1" x14ac:dyDescent="0.2">
      <c r="A130" s="218">
        <v>108</v>
      </c>
      <c r="B130" s="226" t="s">
        <v>627</v>
      </c>
      <c r="C130" s="226" t="s">
        <v>637</v>
      </c>
      <c r="D130" s="226" t="s">
        <v>638</v>
      </c>
      <c r="E130" s="227" t="s">
        <v>639</v>
      </c>
      <c r="F130" s="98">
        <v>782063</v>
      </c>
      <c r="G130" s="580">
        <v>22152</v>
      </c>
    </row>
    <row r="131" spans="1:7" s="223" customFormat="1" ht="21" customHeight="1" x14ac:dyDescent="0.2">
      <c r="A131" s="218">
        <v>109</v>
      </c>
      <c r="B131" s="226" t="s">
        <v>640</v>
      </c>
      <c r="C131" s="226" t="s">
        <v>641</v>
      </c>
      <c r="D131" s="226" t="s">
        <v>642</v>
      </c>
      <c r="E131" s="227" t="s">
        <v>643</v>
      </c>
      <c r="F131" s="98">
        <v>755089</v>
      </c>
      <c r="G131" s="580">
        <v>22983</v>
      </c>
    </row>
    <row r="132" spans="1:7" s="223" customFormat="1" ht="21" customHeight="1" x14ac:dyDescent="0.2">
      <c r="A132" s="218">
        <v>110</v>
      </c>
      <c r="B132" s="226" t="s">
        <v>644</v>
      </c>
      <c r="C132" s="226" t="s">
        <v>645</v>
      </c>
      <c r="D132" s="226" t="s">
        <v>646</v>
      </c>
      <c r="E132" s="227" t="s">
        <v>647</v>
      </c>
      <c r="F132" s="98">
        <v>45500</v>
      </c>
      <c r="G132" s="580">
        <v>21200</v>
      </c>
    </row>
    <row r="133" spans="1:7" s="223" customFormat="1" ht="21" customHeight="1" x14ac:dyDescent="0.2">
      <c r="A133" s="218">
        <v>111</v>
      </c>
      <c r="B133" s="226" t="s">
        <v>644</v>
      </c>
      <c r="C133" s="226" t="s">
        <v>648</v>
      </c>
      <c r="D133" s="226" t="s">
        <v>649</v>
      </c>
      <c r="E133" s="227" t="s">
        <v>650</v>
      </c>
      <c r="F133" s="98">
        <v>45500</v>
      </c>
      <c r="G133" s="580">
        <v>21200</v>
      </c>
    </row>
    <row r="134" spans="1:7" s="223" customFormat="1" ht="21" customHeight="1" x14ac:dyDescent="0.2">
      <c r="A134" s="218">
        <v>112</v>
      </c>
      <c r="B134" s="226" t="s">
        <v>644</v>
      </c>
      <c r="C134" s="226" t="s">
        <v>651</v>
      </c>
      <c r="D134" s="226" t="s">
        <v>652</v>
      </c>
      <c r="E134" s="227" t="s">
        <v>653</v>
      </c>
      <c r="F134" s="98">
        <v>45500</v>
      </c>
      <c r="G134" s="580">
        <v>21200</v>
      </c>
    </row>
    <row r="135" spans="1:7" s="223" customFormat="1" ht="21" customHeight="1" x14ac:dyDescent="0.2">
      <c r="A135" s="218">
        <v>113</v>
      </c>
      <c r="B135" s="226" t="s">
        <v>644</v>
      </c>
      <c r="C135" s="226" t="s">
        <v>654</v>
      </c>
      <c r="D135" s="226" t="s">
        <v>655</v>
      </c>
      <c r="E135" s="227" t="s">
        <v>656</v>
      </c>
      <c r="F135" s="98">
        <v>45500</v>
      </c>
      <c r="G135" s="580">
        <v>21200</v>
      </c>
    </row>
    <row r="136" spans="1:7" s="223" customFormat="1" ht="21" customHeight="1" x14ac:dyDescent="0.2">
      <c r="A136" s="218">
        <v>114</v>
      </c>
      <c r="B136" s="226" t="s">
        <v>644</v>
      </c>
      <c r="C136" s="226" t="s">
        <v>657</v>
      </c>
      <c r="D136" s="226" t="s">
        <v>658</v>
      </c>
      <c r="E136" s="227" t="s">
        <v>659</v>
      </c>
      <c r="F136" s="98">
        <v>45500</v>
      </c>
      <c r="G136" s="580">
        <v>21200</v>
      </c>
    </row>
    <row r="137" spans="1:7" s="223" customFormat="1" ht="21" customHeight="1" x14ac:dyDescent="0.2">
      <c r="A137" s="218">
        <v>115</v>
      </c>
      <c r="B137" s="226" t="s">
        <v>644</v>
      </c>
      <c r="C137" s="226" t="s">
        <v>660</v>
      </c>
      <c r="D137" s="226" t="s">
        <v>661</v>
      </c>
      <c r="E137" s="227" t="s">
        <v>662</v>
      </c>
      <c r="F137" s="98">
        <v>45500</v>
      </c>
      <c r="G137" s="580">
        <v>21200</v>
      </c>
    </row>
    <row r="138" spans="1:7" s="223" customFormat="1" ht="21" customHeight="1" x14ac:dyDescent="0.2">
      <c r="A138" s="218">
        <v>116</v>
      </c>
      <c r="B138" s="226" t="s">
        <v>663</v>
      </c>
      <c r="C138" s="226"/>
      <c r="D138" s="226" t="s">
        <v>664</v>
      </c>
      <c r="E138" s="227"/>
      <c r="F138" s="98">
        <v>250000</v>
      </c>
      <c r="G138" s="580">
        <v>21200</v>
      </c>
    </row>
    <row r="139" spans="1:7" s="223" customFormat="1" ht="21" customHeight="1" x14ac:dyDescent="0.2">
      <c r="A139" s="218"/>
      <c r="B139" s="666" t="s">
        <v>665</v>
      </c>
      <c r="C139" s="667"/>
      <c r="D139" s="667"/>
      <c r="E139" s="668"/>
      <c r="F139" s="224">
        <f>SUM(F125:F138)</f>
        <v>6822070</v>
      </c>
      <c r="G139" s="580"/>
    </row>
    <row r="140" spans="1:7" s="223" customFormat="1" ht="21" customHeight="1" x14ac:dyDescent="0.2">
      <c r="A140" s="218"/>
      <c r="B140" s="219" t="s">
        <v>666</v>
      </c>
      <c r="C140" s="220"/>
      <c r="D140" s="220"/>
      <c r="E140" s="221"/>
      <c r="F140" s="97"/>
      <c r="G140" s="580"/>
    </row>
    <row r="141" spans="1:7" s="223" customFormat="1" ht="21" customHeight="1" x14ac:dyDescent="0.2">
      <c r="A141" s="218">
        <v>117</v>
      </c>
      <c r="B141" s="220" t="s">
        <v>640</v>
      </c>
      <c r="C141" s="220" t="s">
        <v>667</v>
      </c>
      <c r="D141" s="220" t="s">
        <v>668</v>
      </c>
      <c r="E141" s="221" t="s">
        <v>669</v>
      </c>
      <c r="F141" s="97">
        <v>755089</v>
      </c>
      <c r="G141" s="580">
        <v>22983</v>
      </c>
    </row>
    <row r="142" spans="1:7" s="223" customFormat="1" ht="21" customHeight="1" x14ac:dyDescent="0.2">
      <c r="A142" s="218">
        <v>118</v>
      </c>
      <c r="B142" s="220" t="s">
        <v>438</v>
      </c>
      <c r="C142" s="220" t="s">
        <v>596</v>
      </c>
      <c r="D142" s="220" t="s">
        <v>670</v>
      </c>
      <c r="E142" s="221" t="s">
        <v>671</v>
      </c>
      <c r="F142" s="97">
        <v>45500</v>
      </c>
      <c r="G142" s="580">
        <v>21200</v>
      </c>
    </row>
    <row r="143" spans="1:7" s="223" customFormat="1" ht="21" customHeight="1" x14ac:dyDescent="0.2">
      <c r="A143" s="218">
        <v>119</v>
      </c>
      <c r="B143" s="220" t="s">
        <v>438</v>
      </c>
      <c r="C143" s="220" t="s">
        <v>672</v>
      </c>
      <c r="D143" s="220" t="s">
        <v>673</v>
      </c>
      <c r="E143" s="221" t="s">
        <v>674</v>
      </c>
      <c r="F143" s="97">
        <v>45500</v>
      </c>
      <c r="G143" s="580">
        <v>21200</v>
      </c>
    </row>
    <row r="144" spans="1:7" s="223" customFormat="1" ht="21" customHeight="1" x14ac:dyDescent="0.2">
      <c r="A144" s="218"/>
      <c r="B144" s="666" t="s">
        <v>450</v>
      </c>
      <c r="C144" s="667"/>
      <c r="D144" s="667"/>
      <c r="E144" s="668"/>
      <c r="F144" s="224">
        <f>SUM(F141:F143)</f>
        <v>846089</v>
      </c>
      <c r="G144" s="580"/>
    </row>
    <row r="145" spans="1:7" s="223" customFormat="1" ht="21" customHeight="1" x14ac:dyDescent="0.2">
      <c r="A145" s="230"/>
      <c r="B145" s="654" t="s">
        <v>675</v>
      </c>
      <c r="C145" s="655"/>
      <c r="D145" s="655"/>
      <c r="E145" s="656"/>
      <c r="F145" s="231">
        <f>SUM(F43,F60,F65,F105,F108,F113,F117,F123,F139,F144)</f>
        <v>57115673</v>
      </c>
      <c r="G145" s="580"/>
    </row>
    <row r="146" spans="1:7" s="223" customFormat="1" ht="21" customHeight="1" x14ac:dyDescent="0.2">
      <c r="A146" s="232"/>
      <c r="B146" s="233" t="s">
        <v>676</v>
      </c>
      <c r="C146" s="233"/>
      <c r="D146" s="233"/>
      <c r="E146" s="234"/>
      <c r="F146" s="100"/>
      <c r="G146" s="580"/>
    </row>
    <row r="147" spans="1:7" s="223" customFormat="1" ht="21" customHeight="1" x14ac:dyDescent="0.2">
      <c r="A147" s="218"/>
      <c r="B147" s="219" t="s">
        <v>677</v>
      </c>
      <c r="C147" s="220"/>
      <c r="D147" s="220"/>
      <c r="E147" s="221"/>
      <c r="F147" s="97"/>
      <c r="G147" s="580"/>
    </row>
    <row r="148" spans="1:7" s="223" customFormat="1" ht="21" customHeight="1" x14ac:dyDescent="0.2">
      <c r="A148" s="218">
        <v>120</v>
      </c>
      <c r="B148" s="220" t="s">
        <v>678</v>
      </c>
      <c r="C148" s="220" t="s">
        <v>679</v>
      </c>
      <c r="D148" s="220" t="s">
        <v>680</v>
      </c>
      <c r="E148" s="221" t="s">
        <v>681</v>
      </c>
      <c r="F148" s="97">
        <v>1590000</v>
      </c>
      <c r="G148" s="580">
        <v>17950</v>
      </c>
    </row>
    <row r="149" spans="1:7" s="223" customFormat="1" ht="21" customHeight="1" x14ac:dyDescent="0.2">
      <c r="A149" s="218">
        <v>121</v>
      </c>
      <c r="B149" s="220" t="s">
        <v>682</v>
      </c>
      <c r="C149" s="220" t="s">
        <v>683</v>
      </c>
      <c r="D149" s="220" t="s">
        <v>684</v>
      </c>
      <c r="E149" s="221" t="s">
        <v>685</v>
      </c>
      <c r="F149" s="97">
        <v>1392000</v>
      </c>
      <c r="G149" s="580">
        <v>18797</v>
      </c>
    </row>
    <row r="150" spans="1:7" s="223" customFormat="1" ht="21" customHeight="1" x14ac:dyDescent="0.2">
      <c r="A150" s="218">
        <v>122</v>
      </c>
      <c r="B150" s="220" t="s">
        <v>686</v>
      </c>
      <c r="C150" s="220" t="s">
        <v>687</v>
      </c>
      <c r="D150" s="220" t="s">
        <v>688</v>
      </c>
      <c r="E150" s="221" t="s">
        <v>689</v>
      </c>
      <c r="F150" s="97">
        <v>1619000</v>
      </c>
      <c r="G150" s="580">
        <v>19905</v>
      </c>
    </row>
    <row r="151" spans="1:7" s="223" customFormat="1" ht="21" customHeight="1" x14ac:dyDescent="0.2">
      <c r="A151" s="218">
        <v>123</v>
      </c>
      <c r="B151" s="220" t="s">
        <v>690</v>
      </c>
      <c r="C151" s="220" t="s">
        <v>691</v>
      </c>
      <c r="D151" s="220" t="s">
        <v>692</v>
      </c>
      <c r="E151" s="221" t="s">
        <v>693</v>
      </c>
      <c r="F151" s="97">
        <v>655000</v>
      </c>
      <c r="G151" s="580">
        <v>15357</v>
      </c>
    </row>
    <row r="152" spans="1:7" s="223" customFormat="1" ht="21" customHeight="1" x14ac:dyDescent="0.2">
      <c r="A152" s="218">
        <v>124</v>
      </c>
      <c r="B152" s="220" t="s">
        <v>694</v>
      </c>
      <c r="C152" s="220" t="s">
        <v>695</v>
      </c>
      <c r="D152" s="220" t="s">
        <v>696</v>
      </c>
      <c r="E152" s="221" t="s">
        <v>697</v>
      </c>
      <c r="F152" s="97">
        <v>556750</v>
      </c>
      <c r="G152" s="580">
        <v>19504</v>
      </c>
    </row>
    <row r="153" spans="1:7" s="223" customFormat="1" ht="21" customHeight="1" x14ac:dyDescent="0.2">
      <c r="A153" s="218">
        <v>125</v>
      </c>
      <c r="B153" s="220" t="s">
        <v>698</v>
      </c>
      <c r="C153" s="220" t="s">
        <v>699</v>
      </c>
      <c r="D153" s="220" t="s">
        <v>700</v>
      </c>
      <c r="E153" s="221" t="s">
        <v>701</v>
      </c>
      <c r="F153" s="97">
        <v>539815</v>
      </c>
      <c r="G153" s="580">
        <v>16288</v>
      </c>
    </row>
    <row r="154" spans="1:7" s="223" customFormat="1" ht="21" customHeight="1" x14ac:dyDescent="0.2">
      <c r="A154" s="218">
        <v>126</v>
      </c>
      <c r="B154" s="220" t="s">
        <v>698</v>
      </c>
      <c r="C154" s="220" t="s">
        <v>702</v>
      </c>
      <c r="D154" s="220" t="s">
        <v>703</v>
      </c>
      <c r="E154" s="221" t="s">
        <v>704</v>
      </c>
      <c r="F154" s="97">
        <v>539815</v>
      </c>
      <c r="G154" s="580">
        <v>16288</v>
      </c>
    </row>
    <row r="155" spans="1:7" s="223" customFormat="1" ht="21" customHeight="1" x14ac:dyDescent="0.2">
      <c r="A155" s="218">
        <v>127</v>
      </c>
      <c r="B155" s="220" t="s">
        <v>705</v>
      </c>
      <c r="C155" s="220" t="s">
        <v>706</v>
      </c>
      <c r="D155" s="220" t="s">
        <v>707</v>
      </c>
      <c r="E155" s="221" t="s">
        <v>708</v>
      </c>
      <c r="F155" s="97">
        <v>570000</v>
      </c>
      <c r="G155" s="580">
        <v>237096</v>
      </c>
    </row>
    <row r="156" spans="1:7" s="223" customFormat="1" ht="21" customHeight="1" x14ac:dyDescent="0.2">
      <c r="A156" s="218">
        <v>128</v>
      </c>
      <c r="B156" s="220" t="s">
        <v>709</v>
      </c>
      <c r="C156" s="220" t="s">
        <v>710</v>
      </c>
      <c r="D156" s="220" t="s">
        <v>711</v>
      </c>
      <c r="E156" s="221" t="s">
        <v>712</v>
      </c>
      <c r="F156" s="97">
        <v>290242</v>
      </c>
      <c r="G156" s="580">
        <v>18608</v>
      </c>
    </row>
    <row r="157" spans="1:7" s="223" customFormat="1" ht="21" customHeight="1" x14ac:dyDescent="0.2">
      <c r="A157" s="218">
        <v>129</v>
      </c>
      <c r="B157" s="220" t="s">
        <v>713</v>
      </c>
      <c r="C157" s="220" t="s">
        <v>714</v>
      </c>
      <c r="D157" s="220" t="s">
        <v>715</v>
      </c>
      <c r="E157" s="221" t="s">
        <v>716</v>
      </c>
      <c r="F157" s="97">
        <v>926000</v>
      </c>
      <c r="G157" s="580">
        <v>21905</v>
      </c>
    </row>
    <row r="158" spans="1:7" s="223" customFormat="1" ht="21" customHeight="1" x14ac:dyDescent="0.2">
      <c r="A158" s="218">
        <v>130</v>
      </c>
      <c r="B158" s="220" t="s">
        <v>717</v>
      </c>
      <c r="C158" s="220" t="s">
        <v>718</v>
      </c>
      <c r="D158" s="220" t="s">
        <v>719</v>
      </c>
      <c r="E158" s="221" t="s">
        <v>720</v>
      </c>
      <c r="F158" s="97">
        <v>1183420</v>
      </c>
      <c r="G158" s="580">
        <v>22173</v>
      </c>
    </row>
    <row r="159" spans="1:7" s="223" customFormat="1" ht="21" customHeight="1" x14ac:dyDescent="0.2">
      <c r="A159" s="218">
        <v>131</v>
      </c>
      <c r="B159" s="220" t="s">
        <v>721</v>
      </c>
      <c r="C159" s="220" t="s">
        <v>722</v>
      </c>
      <c r="D159" s="220" t="s">
        <v>723</v>
      </c>
      <c r="E159" s="221" t="s">
        <v>724</v>
      </c>
      <c r="F159" s="97">
        <v>1570255</v>
      </c>
      <c r="G159" s="580">
        <v>22590</v>
      </c>
    </row>
    <row r="160" spans="1:7" s="223" customFormat="1" ht="21" customHeight="1" x14ac:dyDescent="0.2">
      <c r="A160" s="218">
        <v>132</v>
      </c>
      <c r="B160" s="220" t="s">
        <v>725</v>
      </c>
      <c r="C160" s="220" t="s">
        <v>726</v>
      </c>
      <c r="D160" s="220" t="s">
        <v>727</v>
      </c>
      <c r="E160" s="221" t="s">
        <v>728</v>
      </c>
      <c r="F160" s="97">
        <v>782063</v>
      </c>
      <c r="G160" s="580">
        <v>22173</v>
      </c>
    </row>
    <row r="161" spans="1:7" s="223" customFormat="1" ht="21" customHeight="1" x14ac:dyDescent="0.2">
      <c r="A161" s="218">
        <v>133</v>
      </c>
      <c r="B161" s="220" t="s">
        <v>725</v>
      </c>
      <c r="C161" s="220" t="s">
        <v>729</v>
      </c>
      <c r="D161" s="220" t="s">
        <v>730</v>
      </c>
      <c r="E161" s="221" t="s">
        <v>731</v>
      </c>
      <c r="F161" s="97">
        <v>782063</v>
      </c>
      <c r="G161" s="580">
        <v>22173</v>
      </c>
    </row>
    <row r="162" spans="1:7" s="223" customFormat="1" ht="21" customHeight="1" x14ac:dyDescent="0.2">
      <c r="A162" s="218">
        <v>134</v>
      </c>
      <c r="B162" s="220" t="s">
        <v>725</v>
      </c>
      <c r="C162" s="220" t="s">
        <v>732</v>
      </c>
      <c r="D162" s="220" t="s">
        <v>733</v>
      </c>
      <c r="E162" s="221" t="s">
        <v>734</v>
      </c>
      <c r="F162" s="97">
        <v>782063</v>
      </c>
      <c r="G162" s="580">
        <v>22173</v>
      </c>
    </row>
    <row r="163" spans="1:7" s="223" customFormat="1" ht="21" customHeight="1" x14ac:dyDescent="0.2">
      <c r="A163" s="218">
        <v>135</v>
      </c>
      <c r="B163" s="220" t="s">
        <v>725</v>
      </c>
      <c r="C163" s="220" t="s">
        <v>735</v>
      </c>
      <c r="D163" s="220" t="s">
        <v>736</v>
      </c>
      <c r="E163" s="221" t="s">
        <v>737</v>
      </c>
      <c r="F163" s="97">
        <v>782063</v>
      </c>
      <c r="G163" s="580">
        <v>22173</v>
      </c>
    </row>
    <row r="164" spans="1:7" s="223" customFormat="1" ht="21" customHeight="1" x14ac:dyDescent="0.2">
      <c r="A164" s="218">
        <v>136</v>
      </c>
      <c r="B164" s="220" t="s">
        <v>738</v>
      </c>
      <c r="C164" s="220" t="s">
        <v>739</v>
      </c>
      <c r="D164" s="220" t="s">
        <v>740</v>
      </c>
      <c r="E164" s="221" t="s">
        <v>741</v>
      </c>
      <c r="F164" s="97">
        <v>4956000</v>
      </c>
      <c r="G164" s="580">
        <v>22888</v>
      </c>
    </row>
    <row r="165" spans="1:7" s="223" customFormat="1" ht="21" customHeight="1" x14ac:dyDescent="0.2">
      <c r="A165" s="218">
        <v>137</v>
      </c>
      <c r="B165" s="220" t="s">
        <v>742</v>
      </c>
      <c r="C165" s="220" t="s">
        <v>743</v>
      </c>
      <c r="D165" s="220" t="s">
        <v>744</v>
      </c>
      <c r="E165" s="221" t="s">
        <v>745</v>
      </c>
      <c r="F165" s="97">
        <v>62829.41</v>
      </c>
      <c r="G165" s="580">
        <v>18253</v>
      </c>
    </row>
    <row r="166" spans="1:7" s="223" customFormat="1" ht="21" customHeight="1" x14ac:dyDescent="0.2">
      <c r="A166" s="218">
        <v>138</v>
      </c>
      <c r="B166" s="220" t="s">
        <v>746</v>
      </c>
      <c r="C166" s="220" t="s">
        <v>747</v>
      </c>
      <c r="D166" s="220" t="s">
        <v>748</v>
      </c>
      <c r="E166" s="221" t="s">
        <v>749</v>
      </c>
      <c r="F166" s="97">
        <v>37022</v>
      </c>
      <c r="G166" s="580">
        <v>19527</v>
      </c>
    </row>
    <row r="167" spans="1:7" s="223" customFormat="1" ht="21" customHeight="1" x14ac:dyDescent="0.2">
      <c r="A167" s="218">
        <v>139</v>
      </c>
      <c r="B167" s="220" t="s">
        <v>750</v>
      </c>
      <c r="C167" s="220" t="s">
        <v>751</v>
      </c>
      <c r="D167" s="220" t="s">
        <v>752</v>
      </c>
      <c r="E167" s="221" t="s">
        <v>753</v>
      </c>
      <c r="F167" s="97">
        <v>37022</v>
      </c>
      <c r="G167" s="580">
        <v>19527</v>
      </c>
    </row>
    <row r="168" spans="1:7" s="223" customFormat="1" ht="21" customHeight="1" x14ac:dyDescent="0.2">
      <c r="A168" s="218">
        <v>140</v>
      </c>
      <c r="B168" s="220" t="s">
        <v>742</v>
      </c>
      <c r="C168" s="220" t="s">
        <v>754</v>
      </c>
      <c r="D168" s="220" t="s">
        <v>755</v>
      </c>
      <c r="E168" s="221" t="s">
        <v>756</v>
      </c>
      <c r="F168" s="97">
        <v>75000</v>
      </c>
      <c r="G168" s="580">
        <v>20640</v>
      </c>
    </row>
    <row r="169" spans="1:7" s="223" customFormat="1" ht="21" customHeight="1" x14ac:dyDescent="0.2">
      <c r="A169" s="218">
        <v>141</v>
      </c>
      <c r="B169" s="220" t="s">
        <v>742</v>
      </c>
      <c r="C169" s="220" t="s">
        <v>757</v>
      </c>
      <c r="D169" s="220" t="s">
        <v>758</v>
      </c>
      <c r="E169" s="221" t="s">
        <v>759</v>
      </c>
      <c r="F169" s="97">
        <v>72400</v>
      </c>
      <c r="G169" s="580">
        <v>20640</v>
      </c>
    </row>
    <row r="170" spans="1:7" s="223" customFormat="1" ht="21" customHeight="1" x14ac:dyDescent="0.2">
      <c r="A170" s="218">
        <v>142</v>
      </c>
      <c r="B170" s="220" t="s">
        <v>742</v>
      </c>
      <c r="C170" s="220" t="s">
        <v>760</v>
      </c>
      <c r="D170" s="220" t="s">
        <v>761</v>
      </c>
      <c r="E170" s="221" t="s">
        <v>762</v>
      </c>
      <c r="F170" s="97">
        <v>75000</v>
      </c>
      <c r="G170" s="580">
        <v>20676</v>
      </c>
    </row>
    <row r="171" spans="1:7" s="223" customFormat="1" ht="21" customHeight="1" x14ac:dyDescent="0.2">
      <c r="A171" s="218">
        <v>143</v>
      </c>
      <c r="B171" s="220" t="s">
        <v>742</v>
      </c>
      <c r="C171" s="220" t="s">
        <v>763</v>
      </c>
      <c r="D171" s="220" t="s">
        <v>764</v>
      </c>
      <c r="E171" s="221" t="s">
        <v>765</v>
      </c>
      <c r="F171" s="97">
        <v>75000</v>
      </c>
      <c r="G171" s="580">
        <v>20899</v>
      </c>
    </row>
    <row r="172" spans="1:7" s="223" customFormat="1" ht="21" customHeight="1" x14ac:dyDescent="0.2">
      <c r="A172" s="218">
        <v>144</v>
      </c>
      <c r="B172" s="220" t="s">
        <v>742</v>
      </c>
      <c r="C172" s="220" t="s">
        <v>766</v>
      </c>
      <c r="D172" s="220" t="s">
        <v>767</v>
      </c>
      <c r="E172" s="221" t="s">
        <v>768</v>
      </c>
      <c r="F172" s="97">
        <v>75000</v>
      </c>
      <c r="G172" s="580">
        <v>20899</v>
      </c>
    </row>
    <row r="173" spans="1:7" s="223" customFormat="1" ht="21" customHeight="1" x14ac:dyDescent="0.2">
      <c r="A173" s="218">
        <v>145</v>
      </c>
      <c r="B173" s="220" t="s">
        <v>742</v>
      </c>
      <c r="C173" s="220" t="s">
        <v>769</v>
      </c>
      <c r="D173" s="220" t="s">
        <v>770</v>
      </c>
      <c r="E173" s="221" t="s">
        <v>771</v>
      </c>
      <c r="F173" s="97">
        <v>72000</v>
      </c>
      <c r="G173" s="580">
        <v>20899</v>
      </c>
    </row>
    <row r="174" spans="1:7" s="223" customFormat="1" ht="21" customHeight="1" x14ac:dyDescent="0.2">
      <c r="A174" s="218">
        <v>146</v>
      </c>
      <c r="B174" s="220" t="s">
        <v>742</v>
      </c>
      <c r="C174" s="220" t="s">
        <v>772</v>
      </c>
      <c r="D174" s="220" t="s">
        <v>773</v>
      </c>
      <c r="E174" s="221" t="s">
        <v>774</v>
      </c>
      <c r="F174" s="97">
        <v>72053.8</v>
      </c>
      <c r="G174" s="580">
        <v>20899</v>
      </c>
    </row>
    <row r="175" spans="1:7" s="223" customFormat="1" ht="21" customHeight="1" x14ac:dyDescent="0.2">
      <c r="A175" s="218">
        <v>147</v>
      </c>
      <c r="B175" s="220" t="s">
        <v>775</v>
      </c>
      <c r="C175" s="220" t="s">
        <v>776</v>
      </c>
      <c r="D175" s="220" t="s">
        <v>777</v>
      </c>
      <c r="E175" s="221" t="s">
        <v>778</v>
      </c>
      <c r="F175" s="97">
        <v>45500</v>
      </c>
      <c r="G175" s="580">
        <v>21167</v>
      </c>
    </row>
    <row r="176" spans="1:7" s="223" customFormat="1" ht="21" customHeight="1" x14ac:dyDescent="0.2">
      <c r="A176" s="218">
        <v>148</v>
      </c>
      <c r="B176" s="220" t="s">
        <v>775</v>
      </c>
      <c r="C176" s="220" t="s">
        <v>779</v>
      </c>
      <c r="D176" s="220" t="s">
        <v>780</v>
      </c>
      <c r="E176" s="221" t="s">
        <v>781</v>
      </c>
      <c r="F176" s="97">
        <v>45500</v>
      </c>
      <c r="G176" s="580">
        <v>21167</v>
      </c>
    </row>
    <row r="177" spans="1:7" s="223" customFormat="1" ht="21" customHeight="1" x14ac:dyDescent="0.2">
      <c r="A177" s="218">
        <v>149</v>
      </c>
      <c r="B177" s="220" t="s">
        <v>775</v>
      </c>
      <c r="C177" s="220" t="s">
        <v>782</v>
      </c>
      <c r="D177" s="220" t="s">
        <v>783</v>
      </c>
      <c r="E177" s="221" t="s">
        <v>784</v>
      </c>
      <c r="F177" s="97">
        <v>45500</v>
      </c>
      <c r="G177" s="580">
        <v>21167</v>
      </c>
    </row>
    <row r="178" spans="1:7" s="223" customFormat="1" ht="21" customHeight="1" x14ac:dyDescent="0.2">
      <c r="A178" s="218">
        <v>150</v>
      </c>
      <c r="B178" s="220" t="s">
        <v>775</v>
      </c>
      <c r="C178" s="220" t="s">
        <v>785</v>
      </c>
      <c r="D178" s="220" t="s">
        <v>786</v>
      </c>
      <c r="E178" s="221" t="s">
        <v>787</v>
      </c>
      <c r="F178" s="97">
        <v>45500</v>
      </c>
      <c r="G178" s="580">
        <v>21167</v>
      </c>
    </row>
    <row r="179" spans="1:7" s="223" customFormat="1" ht="21" customHeight="1" x14ac:dyDescent="0.2">
      <c r="A179" s="218">
        <v>151</v>
      </c>
      <c r="B179" s="220" t="s">
        <v>788</v>
      </c>
      <c r="C179" s="220" t="s">
        <v>789</v>
      </c>
      <c r="D179" s="220" t="s">
        <v>790</v>
      </c>
      <c r="E179" s="221" t="s">
        <v>791</v>
      </c>
      <c r="F179" s="97">
        <v>44405</v>
      </c>
      <c r="G179" s="580">
        <v>22013</v>
      </c>
    </row>
    <row r="180" spans="1:7" s="223" customFormat="1" ht="21" customHeight="1" x14ac:dyDescent="0.2">
      <c r="A180" s="218">
        <v>152</v>
      </c>
      <c r="B180" s="220" t="s">
        <v>788</v>
      </c>
      <c r="C180" s="220" t="s">
        <v>792</v>
      </c>
      <c r="D180" s="220" t="s">
        <v>793</v>
      </c>
      <c r="E180" s="221" t="s">
        <v>794</v>
      </c>
      <c r="F180" s="97">
        <v>44405</v>
      </c>
      <c r="G180" s="580">
        <v>22013</v>
      </c>
    </row>
    <row r="181" spans="1:7" s="223" customFormat="1" ht="21" customHeight="1" x14ac:dyDescent="0.2">
      <c r="A181" s="218">
        <v>153</v>
      </c>
      <c r="B181" s="220" t="s">
        <v>795</v>
      </c>
      <c r="C181" s="220" t="s">
        <v>796</v>
      </c>
      <c r="D181" s="220" t="s">
        <v>797</v>
      </c>
      <c r="E181" s="221" t="s">
        <v>798</v>
      </c>
      <c r="F181" s="97">
        <v>119947</v>
      </c>
      <c r="G181" s="580">
        <v>22340</v>
      </c>
    </row>
    <row r="182" spans="1:7" s="223" customFormat="1" ht="21" customHeight="1" x14ac:dyDescent="0.2">
      <c r="A182" s="218">
        <v>154</v>
      </c>
      <c r="B182" s="220" t="s">
        <v>799</v>
      </c>
      <c r="C182" s="220" t="s">
        <v>800</v>
      </c>
      <c r="D182" s="220" t="s">
        <v>801</v>
      </c>
      <c r="E182" s="221" t="s">
        <v>802</v>
      </c>
      <c r="F182" s="97">
        <v>74900</v>
      </c>
      <c r="G182" s="580">
        <v>22340</v>
      </c>
    </row>
    <row r="183" spans="1:7" s="223" customFormat="1" ht="21" customHeight="1" x14ac:dyDescent="0.2">
      <c r="A183" s="218">
        <v>155</v>
      </c>
      <c r="B183" s="220" t="s">
        <v>799</v>
      </c>
      <c r="C183" s="220" t="s">
        <v>803</v>
      </c>
      <c r="D183" s="220" t="s">
        <v>804</v>
      </c>
      <c r="E183" s="221" t="s">
        <v>805</v>
      </c>
      <c r="F183" s="97">
        <v>74900</v>
      </c>
      <c r="G183" s="580">
        <v>22340</v>
      </c>
    </row>
    <row r="184" spans="1:7" s="223" customFormat="1" ht="21" customHeight="1" x14ac:dyDescent="0.2">
      <c r="A184" s="218">
        <v>156</v>
      </c>
      <c r="B184" s="220" t="s">
        <v>799</v>
      </c>
      <c r="C184" s="220" t="s">
        <v>806</v>
      </c>
      <c r="D184" s="220" t="s">
        <v>807</v>
      </c>
      <c r="E184" s="221" t="s">
        <v>808</v>
      </c>
      <c r="F184" s="97">
        <v>74900</v>
      </c>
      <c r="G184" s="580">
        <v>22340</v>
      </c>
    </row>
    <row r="185" spans="1:7" s="223" customFormat="1" ht="21" customHeight="1" x14ac:dyDescent="0.2">
      <c r="A185" s="218"/>
      <c r="B185" s="666" t="s">
        <v>809</v>
      </c>
      <c r="C185" s="667"/>
      <c r="D185" s="667"/>
      <c r="E185" s="668"/>
      <c r="F185" s="224">
        <f>SUM(F148:F184)</f>
        <v>20785333.210000001</v>
      </c>
      <c r="G185" s="580"/>
    </row>
    <row r="186" spans="1:7" s="223" customFormat="1" ht="21" customHeight="1" x14ac:dyDescent="0.2">
      <c r="A186" s="218"/>
      <c r="B186" s="219" t="s">
        <v>810</v>
      </c>
      <c r="C186" s="220"/>
      <c r="D186" s="220"/>
      <c r="E186" s="221"/>
      <c r="F186" s="97"/>
      <c r="G186" s="580"/>
    </row>
    <row r="187" spans="1:7" s="223" customFormat="1" ht="21" customHeight="1" x14ac:dyDescent="0.2">
      <c r="A187" s="218">
        <v>157</v>
      </c>
      <c r="B187" s="220" t="s">
        <v>811</v>
      </c>
      <c r="C187" s="220" t="s">
        <v>812</v>
      </c>
      <c r="D187" s="220" t="s">
        <v>813</v>
      </c>
      <c r="E187" s="221" t="s">
        <v>814</v>
      </c>
      <c r="F187" s="97">
        <v>45500</v>
      </c>
      <c r="G187" s="580">
        <v>21167</v>
      </c>
    </row>
    <row r="188" spans="1:7" s="223" customFormat="1" ht="21" customHeight="1" x14ac:dyDescent="0.2">
      <c r="A188" s="218">
        <v>158</v>
      </c>
      <c r="B188" s="220" t="s">
        <v>811</v>
      </c>
      <c r="C188" s="220" t="s">
        <v>815</v>
      </c>
      <c r="D188" s="220" t="s">
        <v>816</v>
      </c>
      <c r="E188" s="221" t="s">
        <v>817</v>
      </c>
      <c r="F188" s="97">
        <v>45500</v>
      </c>
      <c r="G188" s="580">
        <v>21167</v>
      </c>
    </row>
    <row r="189" spans="1:7" s="223" customFormat="1" ht="21" customHeight="1" x14ac:dyDescent="0.2">
      <c r="A189" s="218">
        <v>159</v>
      </c>
      <c r="B189" s="220" t="s">
        <v>818</v>
      </c>
      <c r="C189" s="220" t="s">
        <v>819</v>
      </c>
      <c r="D189" s="220" t="s">
        <v>820</v>
      </c>
      <c r="E189" s="221" t="s">
        <v>821</v>
      </c>
      <c r="F189" s="97">
        <v>119572.5</v>
      </c>
      <c r="G189" s="580">
        <v>21257</v>
      </c>
    </row>
    <row r="190" spans="1:7" s="223" customFormat="1" ht="21" customHeight="1" x14ac:dyDescent="0.2">
      <c r="A190" s="218">
        <v>160</v>
      </c>
      <c r="B190" s="220" t="s">
        <v>818</v>
      </c>
      <c r="C190" s="220" t="s">
        <v>822</v>
      </c>
      <c r="D190" s="220" t="s">
        <v>823</v>
      </c>
      <c r="E190" s="221" t="s">
        <v>824</v>
      </c>
      <c r="F190" s="97">
        <v>119572.5</v>
      </c>
      <c r="G190" s="580">
        <v>21257</v>
      </c>
    </row>
    <row r="191" spans="1:7" s="223" customFormat="1" ht="21" customHeight="1" x14ac:dyDescent="0.2">
      <c r="A191" s="218">
        <v>161</v>
      </c>
      <c r="B191" s="220" t="s">
        <v>818</v>
      </c>
      <c r="C191" s="220" t="s">
        <v>825</v>
      </c>
      <c r="D191" s="220" t="s">
        <v>826</v>
      </c>
      <c r="E191" s="221" t="s">
        <v>827</v>
      </c>
      <c r="F191" s="97">
        <v>119572.5</v>
      </c>
      <c r="G191" s="580">
        <v>21257</v>
      </c>
    </row>
    <row r="192" spans="1:7" s="223" customFormat="1" ht="21" customHeight="1" x14ac:dyDescent="0.2">
      <c r="A192" s="218">
        <v>162</v>
      </c>
      <c r="B192" s="220" t="s">
        <v>818</v>
      </c>
      <c r="C192" s="220" t="s">
        <v>828</v>
      </c>
      <c r="D192" s="220" t="s">
        <v>829</v>
      </c>
      <c r="E192" s="221" t="s">
        <v>830</v>
      </c>
      <c r="F192" s="97">
        <v>119572.5</v>
      </c>
      <c r="G192" s="580">
        <v>21257</v>
      </c>
    </row>
    <row r="193" spans="1:7" s="223" customFormat="1" ht="21" customHeight="1" x14ac:dyDescent="0.2">
      <c r="A193" s="218">
        <v>163</v>
      </c>
      <c r="B193" s="220" t="s">
        <v>818</v>
      </c>
      <c r="C193" s="220" t="s">
        <v>831</v>
      </c>
      <c r="D193" s="220" t="s">
        <v>832</v>
      </c>
      <c r="E193" s="221" t="s">
        <v>833</v>
      </c>
      <c r="F193" s="97">
        <v>119572.5</v>
      </c>
      <c r="G193" s="580">
        <v>21257</v>
      </c>
    </row>
    <row r="194" spans="1:7" s="223" customFormat="1" ht="21" customHeight="1" x14ac:dyDescent="0.2">
      <c r="A194" s="218">
        <v>164</v>
      </c>
      <c r="B194" s="220" t="s">
        <v>818</v>
      </c>
      <c r="C194" s="220" t="s">
        <v>834</v>
      </c>
      <c r="D194" s="220" t="s">
        <v>835</v>
      </c>
      <c r="E194" s="221" t="s">
        <v>836</v>
      </c>
      <c r="F194" s="97">
        <v>119572.5</v>
      </c>
      <c r="G194" s="580">
        <v>21257</v>
      </c>
    </row>
    <row r="195" spans="1:7" s="223" customFormat="1" ht="21" customHeight="1" x14ac:dyDescent="0.2">
      <c r="A195" s="218">
        <v>165</v>
      </c>
      <c r="B195" s="220" t="s">
        <v>818</v>
      </c>
      <c r="C195" s="220" t="s">
        <v>837</v>
      </c>
      <c r="D195" s="220" t="s">
        <v>838</v>
      </c>
      <c r="E195" s="221" t="s">
        <v>839</v>
      </c>
      <c r="F195" s="97">
        <v>119572.5</v>
      </c>
      <c r="G195" s="580">
        <v>21257</v>
      </c>
    </row>
    <row r="196" spans="1:7" s="223" customFormat="1" ht="21" customHeight="1" x14ac:dyDescent="0.2">
      <c r="A196" s="218">
        <v>166</v>
      </c>
      <c r="B196" s="220" t="s">
        <v>840</v>
      </c>
      <c r="C196" s="220" t="s">
        <v>841</v>
      </c>
      <c r="D196" s="220" t="s">
        <v>842</v>
      </c>
      <c r="E196" s="221" t="s">
        <v>843</v>
      </c>
      <c r="F196" s="97">
        <v>119573</v>
      </c>
      <c r="G196" s="580">
        <v>21257</v>
      </c>
    </row>
    <row r="197" spans="1:7" s="223" customFormat="1" ht="21" customHeight="1" x14ac:dyDescent="0.2">
      <c r="A197" s="218">
        <v>167</v>
      </c>
      <c r="B197" s="220" t="s">
        <v>818</v>
      </c>
      <c r="C197" s="220" t="s">
        <v>844</v>
      </c>
      <c r="D197" s="220" t="s">
        <v>845</v>
      </c>
      <c r="E197" s="221" t="s">
        <v>846</v>
      </c>
      <c r="F197" s="97">
        <v>119572.5</v>
      </c>
      <c r="G197" s="580">
        <v>21257</v>
      </c>
    </row>
    <row r="198" spans="1:7" s="223" customFormat="1" ht="21" customHeight="1" x14ac:dyDescent="0.2">
      <c r="A198" s="218">
        <v>168</v>
      </c>
      <c r="B198" s="220" t="s">
        <v>818</v>
      </c>
      <c r="C198" s="220" t="s">
        <v>847</v>
      </c>
      <c r="D198" s="220" t="s">
        <v>848</v>
      </c>
      <c r="E198" s="221" t="s">
        <v>849</v>
      </c>
      <c r="F198" s="97">
        <v>119572.5</v>
      </c>
      <c r="G198" s="580">
        <v>21257</v>
      </c>
    </row>
    <row r="199" spans="1:7" s="223" customFormat="1" ht="21" customHeight="1" x14ac:dyDescent="0.2">
      <c r="A199" s="218">
        <v>169</v>
      </c>
      <c r="B199" s="220" t="s">
        <v>818</v>
      </c>
      <c r="C199" s="220" t="s">
        <v>850</v>
      </c>
      <c r="D199" s="220" t="s">
        <v>851</v>
      </c>
      <c r="E199" s="221" t="s">
        <v>852</v>
      </c>
      <c r="F199" s="97">
        <v>119572.5</v>
      </c>
      <c r="G199" s="580">
        <v>21257</v>
      </c>
    </row>
    <row r="200" spans="1:7" s="223" customFormat="1" ht="21" customHeight="1" x14ac:dyDescent="0.2">
      <c r="A200" s="218">
        <v>170</v>
      </c>
      <c r="B200" s="220" t="s">
        <v>818</v>
      </c>
      <c r="C200" s="220" t="s">
        <v>853</v>
      </c>
      <c r="D200" s="220" t="s">
        <v>854</v>
      </c>
      <c r="E200" s="221" t="s">
        <v>855</v>
      </c>
      <c r="F200" s="97">
        <v>119572.5</v>
      </c>
      <c r="G200" s="580">
        <v>21257</v>
      </c>
    </row>
    <row r="201" spans="1:7" s="223" customFormat="1" ht="21" customHeight="1" x14ac:dyDescent="0.2">
      <c r="A201" s="218">
        <v>171</v>
      </c>
      <c r="B201" s="220" t="s">
        <v>818</v>
      </c>
      <c r="C201" s="220" t="s">
        <v>856</v>
      </c>
      <c r="D201" s="220" t="s">
        <v>857</v>
      </c>
      <c r="E201" s="221" t="s">
        <v>858</v>
      </c>
      <c r="F201" s="97">
        <v>119572.5</v>
      </c>
      <c r="G201" s="580">
        <v>21257</v>
      </c>
    </row>
    <row r="202" spans="1:7" s="223" customFormat="1" ht="21" customHeight="1" x14ac:dyDescent="0.2">
      <c r="A202" s="218">
        <v>172</v>
      </c>
      <c r="B202" s="220" t="s">
        <v>818</v>
      </c>
      <c r="C202" s="220" t="s">
        <v>859</v>
      </c>
      <c r="D202" s="220" t="s">
        <v>860</v>
      </c>
      <c r="E202" s="221" t="s">
        <v>861</v>
      </c>
      <c r="F202" s="97">
        <v>119572.5</v>
      </c>
      <c r="G202" s="580">
        <v>21257</v>
      </c>
    </row>
    <row r="203" spans="1:7" s="223" customFormat="1" ht="21" customHeight="1" x14ac:dyDescent="0.2">
      <c r="A203" s="218">
        <v>173</v>
      </c>
      <c r="B203" s="220" t="s">
        <v>818</v>
      </c>
      <c r="C203" s="220" t="s">
        <v>862</v>
      </c>
      <c r="D203" s="220" t="s">
        <v>863</v>
      </c>
      <c r="E203" s="221" t="s">
        <v>864</v>
      </c>
      <c r="F203" s="97">
        <v>119572.5</v>
      </c>
      <c r="G203" s="580">
        <v>21257</v>
      </c>
    </row>
    <row r="204" spans="1:7" s="223" customFormat="1" ht="21" customHeight="1" x14ac:dyDescent="0.2">
      <c r="A204" s="218">
        <v>174</v>
      </c>
      <c r="B204" s="220" t="s">
        <v>818</v>
      </c>
      <c r="C204" s="220" t="s">
        <v>865</v>
      </c>
      <c r="D204" s="220" t="s">
        <v>866</v>
      </c>
      <c r="E204" s="221" t="s">
        <v>867</v>
      </c>
      <c r="F204" s="97">
        <v>119572.5</v>
      </c>
      <c r="G204" s="580">
        <v>21257</v>
      </c>
    </row>
    <row r="205" spans="1:7" s="223" customFormat="1" ht="21" customHeight="1" x14ac:dyDescent="0.2">
      <c r="A205" s="218">
        <v>175</v>
      </c>
      <c r="B205" s="220" t="s">
        <v>818</v>
      </c>
      <c r="C205" s="220" t="s">
        <v>868</v>
      </c>
      <c r="D205" s="220" t="s">
        <v>869</v>
      </c>
      <c r="E205" s="221" t="s">
        <v>870</v>
      </c>
      <c r="F205" s="97">
        <v>119572.5</v>
      </c>
      <c r="G205" s="580">
        <v>21257</v>
      </c>
    </row>
    <row r="206" spans="1:7" s="223" customFormat="1" ht="21" customHeight="1" x14ac:dyDescent="0.2">
      <c r="A206" s="218">
        <v>176</v>
      </c>
      <c r="B206" s="220" t="s">
        <v>818</v>
      </c>
      <c r="C206" s="220" t="s">
        <v>871</v>
      </c>
      <c r="D206" s="220" t="s">
        <v>872</v>
      </c>
      <c r="E206" s="221" t="s">
        <v>873</v>
      </c>
      <c r="F206" s="97">
        <v>119572.5</v>
      </c>
      <c r="G206" s="580">
        <v>21257</v>
      </c>
    </row>
    <row r="207" spans="1:7" s="223" customFormat="1" ht="21" customHeight="1" x14ac:dyDescent="0.2">
      <c r="A207" s="218">
        <v>177</v>
      </c>
      <c r="B207" s="220" t="s">
        <v>818</v>
      </c>
      <c r="C207" s="220" t="s">
        <v>874</v>
      </c>
      <c r="D207" s="220" t="s">
        <v>875</v>
      </c>
      <c r="E207" s="221" t="s">
        <v>876</v>
      </c>
      <c r="F207" s="97">
        <v>119572.5</v>
      </c>
      <c r="G207" s="580">
        <v>21257</v>
      </c>
    </row>
    <row r="208" spans="1:7" s="223" customFormat="1" ht="21" customHeight="1" x14ac:dyDescent="0.2">
      <c r="A208" s="218">
        <v>178</v>
      </c>
      <c r="B208" s="220" t="s">
        <v>818</v>
      </c>
      <c r="C208" s="220" t="s">
        <v>877</v>
      </c>
      <c r="D208" s="220" t="s">
        <v>878</v>
      </c>
      <c r="E208" s="221" t="s">
        <v>879</v>
      </c>
      <c r="F208" s="97">
        <v>119572.5</v>
      </c>
      <c r="G208" s="580">
        <v>21257</v>
      </c>
    </row>
    <row r="209" spans="1:7" s="223" customFormat="1" ht="21" customHeight="1" x14ac:dyDescent="0.2">
      <c r="A209" s="218">
        <v>179</v>
      </c>
      <c r="B209" s="220" t="s">
        <v>818</v>
      </c>
      <c r="C209" s="220" t="s">
        <v>880</v>
      </c>
      <c r="D209" s="220" t="s">
        <v>881</v>
      </c>
      <c r="E209" s="221" t="s">
        <v>882</v>
      </c>
      <c r="F209" s="97">
        <v>119572.5</v>
      </c>
      <c r="G209" s="580">
        <v>21257</v>
      </c>
    </row>
    <row r="210" spans="1:7" s="223" customFormat="1" ht="21" customHeight="1" x14ac:dyDescent="0.2">
      <c r="A210" s="218">
        <v>180</v>
      </c>
      <c r="B210" s="220" t="s">
        <v>818</v>
      </c>
      <c r="C210" s="220" t="s">
        <v>883</v>
      </c>
      <c r="D210" s="220" t="s">
        <v>884</v>
      </c>
      <c r="E210" s="221" t="s">
        <v>885</v>
      </c>
      <c r="F210" s="97">
        <v>119572.5</v>
      </c>
      <c r="G210" s="580">
        <v>21257</v>
      </c>
    </row>
    <row r="211" spans="1:7" s="223" customFormat="1" ht="21" customHeight="1" x14ac:dyDescent="0.2">
      <c r="A211" s="218">
        <v>181</v>
      </c>
      <c r="B211" s="220" t="s">
        <v>818</v>
      </c>
      <c r="C211" s="220" t="s">
        <v>886</v>
      </c>
      <c r="D211" s="220" t="s">
        <v>887</v>
      </c>
      <c r="E211" s="221" t="s">
        <v>888</v>
      </c>
      <c r="F211" s="97">
        <v>119572.5</v>
      </c>
      <c r="G211" s="580">
        <v>21257</v>
      </c>
    </row>
    <row r="212" spans="1:7" s="223" customFormat="1" ht="21" customHeight="1" x14ac:dyDescent="0.2">
      <c r="A212" s="218">
        <v>182</v>
      </c>
      <c r="B212" s="220" t="s">
        <v>818</v>
      </c>
      <c r="C212" s="220" t="s">
        <v>889</v>
      </c>
      <c r="D212" s="220" t="s">
        <v>890</v>
      </c>
      <c r="E212" s="221" t="s">
        <v>891</v>
      </c>
      <c r="F212" s="97">
        <v>119572.5</v>
      </c>
      <c r="G212" s="580">
        <v>21257</v>
      </c>
    </row>
    <row r="213" spans="1:7" s="223" customFormat="1" ht="21" customHeight="1" x14ac:dyDescent="0.2">
      <c r="A213" s="218">
        <v>183</v>
      </c>
      <c r="B213" s="220" t="s">
        <v>818</v>
      </c>
      <c r="C213" s="220" t="s">
        <v>892</v>
      </c>
      <c r="D213" s="220" t="s">
        <v>893</v>
      </c>
      <c r="E213" s="221" t="s">
        <v>894</v>
      </c>
      <c r="F213" s="97">
        <v>119572.5</v>
      </c>
      <c r="G213" s="580">
        <v>21257</v>
      </c>
    </row>
    <row r="214" spans="1:7" s="223" customFormat="1" ht="21" customHeight="1" x14ac:dyDescent="0.2">
      <c r="A214" s="218">
        <v>184</v>
      </c>
      <c r="B214" s="220" t="s">
        <v>818</v>
      </c>
      <c r="C214" s="220" t="s">
        <v>895</v>
      </c>
      <c r="D214" s="220" t="s">
        <v>896</v>
      </c>
      <c r="E214" s="221" t="s">
        <v>897</v>
      </c>
      <c r="F214" s="97">
        <v>119572.5</v>
      </c>
      <c r="G214" s="580">
        <v>21257</v>
      </c>
    </row>
    <row r="215" spans="1:7" s="223" customFormat="1" ht="21" customHeight="1" x14ac:dyDescent="0.2">
      <c r="A215" s="218">
        <v>185</v>
      </c>
      <c r="B215" s="220" t="s">
        <v>818</v>
      </c>
      <c r="C215" s="220" t="s">
        <v>898</v>
      </c>
      <c r="D215" s="220" t="s">
        <v>899</v>
      </c>
      <c r="E215" s="221" t="s">
        <v>900</v>
      </c>
      <c r="F215" s="97">
        <v>119572.5</v>
      </c>
      <c r="G215" s="580">
        <v>21257</v>
      </c>
    </row>
    <row r="216" spans="1:7" s="223" customFormat="1" ht="21" customHeight="1" x14ac:dyDescent="0.2">
      <c r="A216" s="218">
        <v>186</v>
      </c>
      <c r="B216" s="220" t="s">
        <v>818</v>
      </c>
      <c r="C216" s="220" t="s">
        <v>901</v>
      </c>
      <c r="D216" s="220" t="s">
        <v>902</v>
      </c>
      <c r="E216" s="221" t="s">
        <v>903</v>
      </c>
      <c r="F216" s="97">
        <v>119572.5</v>
      </c>
      <c r="G216" s="580">
        <v>21257</v>
      </c>
    </row>
    <row r="217" spans="1:7" s="223" customFormat="1" ht="21" customHeight="1" x14ac:dyDescent="0.2">
      <c r="A217" s="218">
        <v>187</v>
      </c>
      <c r="B217" s="220" t="s">
        <v>818</v>
      </c>
      <c r="C217" s="220" t="s">
        <v>904</v>
      </c>
      <c r="D217" s="220" t="s">
        <v>905</v>
      </c>
      <c r="E217" s="221" t="s">
        <v>906</v>
      </c>
      <c r="F217" s="97">
        <v>119572.5</v>
      </c>
      <c r="G217" s="580">
        <v>21257</v>
      </c>
    </row>
    <row r="218" spans="1:7" s="223" customFormat="1" ht="21" customHeight="1" x14ac:dyDescent="0.2">
      <c r="A218" s="218">
        <v>188</v>
      </c>
      <c r="B218" s="220" t="s">
        <v>818</v>
      </c>
      <c r="C218" s="220" t="s">
        <v>907</v>
      </c>
      <c r="D218" s="220" t="s">
        <v>908</v>
      </c>
      <c r="E218" s="221" t="s">
        <v>909</v>
      </c>
      <c r="F218" s="97">
        <v>119572.5</v>
      </c>
      <c r="G218" s="580">
        <v>21257</v>
      </c>
    </row>
    <row r="219" spans="1:7" s="223" customFormat="1" ht="21" customHeight="1" x14ac:dyDescent="0.2">
      <c r="A219" s="218">
        <v>189</v>
      </c>
      <c r="B219" s="220" t="s">
        <v>818</v>
      </c>
      <c r="C219" s="220" t="s">
        <v>910</v>
      </c>
      <c r="D219" s="220" t="s">
        <v>911</v>
      </c>
      <c r="E219" s="221" t="s">
        <v>912</v>
      </c>
      <c r="F219" s="97">
        <v>119572.5</v>
      </c>
      <c r="G219" s="580">
        <v>21257</v>
      </c>
    </row>
    <row r="220" spans="1:7" s="223" customFormat="1" ht="21" customHeight="1" x14ac:dyDescent="0.2">
      <c r="A220" s="218">
        <v>190</v>
      </c>
      <c r="B220" s="220" t="s">
        <v>818</v>
      </c>
      <c r="C220" s="220" t="s">
        <v>913</v>
      </c>
      <c r="D220" s="220" t="s">
        <v>914</v>
      </c>
      <c r="E220" s="221" t="s">
        <v>915</v>
      </c>
      <c r="F220" s="97">
        <v>119572.5</v>
      </c>
      <c r="G220" s="580">
        <v>21257</v>
      </c>
    </row>
    <row r="221" spans="1:7" s="223" customFormat="1" ht="21" customHeight="1" x14ac:dyDescent="0.2">
      <c r="A221" s="218">
        <v>191</v>
      </c>
      <c r="B221" s="220" t="s">
        <v>818</v>
      </c>
      <c r="C221" s="220" t="s">
        <v>916</v>
      </c>
      <c r="D221" s="220" t="s">
        <v>917</v>
      </c>
      <c r="E221" s="221" t="s">
        <v>918</v>
      </c>
      <c r="F221" s="97">
        <v>119572.5</v>
      </c>
      <c r="G221" s="580">
        <v>21257</v>
      </c>
    </row>
    <row r="222" spans="1:7" s="223" customFormat="1" ht="21" customHeight="1" x14ac:dyDescent="0.2">
      <c r="A222" s="218">
        <v>192</v>
      </c>
      <c r="B222" s="220" t="s">
        <v>818</v>
      </c>
      <c r="C222" s="220" t="s">
        <v>919</v>
      </c>
      <c r="D222" s="220" t="s">
        <v>920</v>
      </c>
      <c r="E222" s="221" t="s">
        <v>921</v>
      </c>
      <c r="F222" s="97">
        <v>119572.5</v>
      </c>
      <c r="G222" s="580">
        <v>21257</v>
      </c>
    </row>
    <row r="223" spans="1:7" s="223" customFormat="1" ht="21" customHeight="1" x14ac:dyDescent="0.2">
      <c r="A223" s="218">
        <v>193</v>
      </c>
      <c r="B223" s="220" t="s">
        <v>818</v>
      </c>
      <c r="C223" s="220" t="s">
        <v>922</v>
      </c>
      <c r="D223" s="220" t="s">
        <v>923</v>
      </c>
      <c r="E223" s="221" t="s">
        <v>924</v>
      </c>
      <c r="F223" s="97">
        <v>119572.5</v>
      </c>
      <c r="G223" s="580">
        <v>21257</v>
      </c>
    </row>
    <row r="224" spans="1:7" s="223" customFormat="1" ht="21" customHeight="1" x14ac:dyDescent="0.2">
      <c r="A224" s="218">
        <v>194</v>
      </c>
      <c r="B224" s="220" t="s">
        <v>818</v>
      </c>
      <c r="C224" s="220" t="s">
        <v>925</v>
      </c>
      <c r="D224" s="220" t="s">
        <v>926</v>
      </c>
      <c r="E224" s="221" t="s">
        <v>927</v>
      </c>
      <c r="F224" s="97">
        <v>119572.5</v>
      </c>
      <c r="G224" s="580">
        <v>21257</v>
      </c>
    </row>
    <row r="225" spans="1:7" s="223" customFormat="1" ht="21" customHeight="1" x14ac:dyDescent="0.2">
      <c r="A225" s="218">
        <v>195</v>
      </c>
      <c r="B225" s="220" t="s">
        <v>928</v>
      </c>
      <c r="C225" s="220" t="s">
        <v>929</v>
      </c>
      <c r="D225" s="220" t="s">
        <v>930</v>
      </c>
      <c r="E225" s="221" t="s">
        <v>931</v>
      </c>
      <c r="F225" s="97">
        <v>94160</v>
      </c>
      <c r="G225" s="580">
        <v>22013</v>
      </c>
    </row>
    <row r="226" spans="1:7" s="223" customFormat="1" ht="21" customHeight="1" x14ac:dyDescent="0.2">
      <c r="A226" s="218">
        <v>196</v>
      </c>
      <c r="B226" s="220" t="s">
        <v>928</v>
      </c>
      <c r="C226" s="220" t="s">
        <v>932</v>
      </c>
      <c r="D226" s="220" t="s">
        <v>933</v>
      </c>
      <c r="E226" s="221" t="s">
        <v>934</v>
      </c>
      <c r="F226" s="97">
        <v>94160</v>
      </c>
      <c r="G226" s="580">
        <v>22013</v>
      </c>
    </row>
    <row r="227" spans="1:7" s="223" customFormat="1" ht="21" customHeight="1" x14ac:dyDescent="0.2">
      <c r="A227" s="218">
        <v>197</v>
      </c>
      <c r="B227" s="220" t="s">
        <v>928</v>
      </c>
      <c r="C227" s="220" t="s">
        <v>935</v>
      </c>
      <c r="D227" s="220" t="s">
        <v>936</v>
      </c>
      <c r="E227" s="221" t="s">
        <v>937</v>
      </c>
      <c r="F227" s="97">
        <v>94160</v>
      </c>
      <c r="G227" s="580">
        <v>22013</v>
      </c>
    </row>
    <row r="228" spans="1:7" s="223" customFormat="1" ht="21" customHeight="1" x14ac:dyDescent="0.2">
      <c r="A228" s="218">
        <v>198</v>
      </c>
      <c r="B228" s="220" t="s">
        <v>928</v>
      </c>
      <c r="C228" s="220" t="s">
        <v>938</v>
      </c>
      <c r="D228" s="220" t="s">
        <v>939</v>
      </c>
      <c r="E228" s="221" t="s">
        <v>940</v>
      </c>
      <c r="F228" s="97">
        <v>94160</v>
      </c>
      <c r="G228" s="580">
        <v>22013</v>
      </c>
    </row>
    <row r="229" spans="1:7" s="223" customFormat="1" ht="21" customHeight="1" x14ac:dyDescent="0.2">
      <c r="A229" s="218">
        <v>199</v>
      </c>
      <c r="B229" s="220" t="s">
        <v>928</v>
      </c>
      <c r="C229" s="220" t="s">
        <v>941</v>
      </c>
      <c r="D229" s="220" t="s">
        <v>942</v>
      </c>
      <c r="E229" s="221" t="s">
        <v>943</v>
      </c>
      <c r="F229" s="97">
        <v>94160</v>
      </c>
      <c r="G229" s="580">
        <v>22013</v>
      </c>
    </row>
    <row r="230" spans="1:7" s="223" customFormat="1" ht="21" customHeight="1" x14ac:dyDescent="0.2">
      <c r="A230" s="218">
        <v>200</v>
      </c>
      <c r="B230" s="220" t="s">
        <v>928</v>
      </c>
      <c r="C230" s="220" t="s">
        <v>944</v>
      </c>
      <c r="D230" s="220" t="s">
        <v>945</v>
      </c>
      <c r="E230" s="221" t="s">
        <v>946</v>
      </c>
      <c r="F230" s="97">
        <v>94160</v>
      </c>
      <c r="G230" s="580">
        <v>22013</v>
      </c>
    </row>
    <row r="231" spans="1:7" s="223" customFormat="1" ht="21" customHeight="1" x14ac:dyDescent="0.2">
      <c r="A231" s="218">
        <v>201</v>
      </c>
      <c r="B231" s="220" t="s">
        <v>928</v>
      </c>
      <c r="C231" s="220" t="s">
        <v>947</v>
      </c>
      <c r="D231" s="220" t="s">
        <v>948</v>
      </c>
      <c r="E231" s="221" t="s">
        <v>949</v>
      </c>
      <c r="F231" s="97">
        <v>94160</v>
      </c>
      <c r="G231" s="580">
        <v>22013</v>
      </c>
    </row>
    <row r="232" spans="1:7" s="223" customFormat="1" ht="21" customHeight="1" x14ac:dyDescent="0.2">
      <c r="A232" s="218">
        <v>202</v>
      </c>
      <c r="B232" s="220" t="s">
        <v>928</v>
      </c>
      <c r="C232" s="220" t="s">
        <v>950</v>
      </c>
      <c r="D232" s="220" t="s">
        <v>951</v>
      </c>
      <c r="E232" s="221" t="s">
        <v>952</v>
      </c>
      <c r="F232" s="97">
        <v>94160</v>
      </c>
      <c r="G232" s="580">
        <v>22013</v>
      </c>
    </row>
    <row r="233" spans="1:7" s="223" customFormat="1" ht="21" customHeight="1" x14ac:dyDescent="0.2">
      <c r="A233" s="218">
        <v>203</v>
      </c>
      <c r="B233" s="220" t="s">
        <v>928</v>
      </c>
      <c r="C233" s="220" t="s">
        <v>953</v>
      </c>
      <c r="D233" s="220" t="s">
        <v>954</v>
      </c>
      <c r="E233" s="221" t="s">
        <v>955</v>
      </c>
      <c r="F233" s="97">
        <v>94160</v>
      </c>
      <c r="G233" s="580">
        <v>22013</v>
      </c>
    </row>
    <row r="234" spans="1:7" s="223" customFormat="1" ht="21" customHeight="1" x14ac:dyDescent="0.2">
      <c r="A234" s="218">
        <v>204</v>
      </c>
      <c r="B234" s="220" t="s">
        <v>928</v>
      </c>
      <c r="C234" s="220" t="s">
        <v>956</v>
      </c>
      <c r="D234" s="220" t="s">
        <v>957</v>
      </c>
      <c r="E234" s="221" t="s">
        <v>958</v>
      </c>
      <c r="F234" s="97">
        <v>94160</v>
      </c>
      <c r="G234" s="580">
        <v>22013</v>
      </c>
    </row>
    <row r="235" spans="1:7" s="223" customFormat="1" ht="21" customHeight="1" x14ac:dyDescent="0.2">
      <c r="A235" s="218">
        <v>205</v>
      </c>
      <c r="B235" s="220" t="s">
        <v>928</v>
      </c>
      <c r="C235" s="220" t="s">
        <v>959</v>
      </c>
      <c r="D235" s="220" t="s">
        <v>960</v>
      </c>
      <c r="E235" s="221" t="s">
        <v>961</v>
      </c>
      <c r="F235" s="97">
        <v>94160</v>
      </c>
      <c r="G235" s="580">
        <v>22013</v>
      </c>
    </row>
    <row r="236" spans="1:7" s="223" customFormat="1" ht="21" customHeight="1" x14ac:dyDescent="0.2">
      <c r="A236" s="218">
        <v>206</v>
      </c>
      <c r="B236" s="220" t="s">
        <v>928</v>
      </c>
      <c r="C236" s="220" t="s">
        <v>962</v>
      </c>
      <c r="D236" s="220" t="s">
        <v>963</v>
      </c>
      <c r="E236" s="221" t="s">
        <v>964</v>
      </c>
      <c r="F236" s="97">
        <v>94160</v>
      </c>
      <c r="G236" s="580">
        <v>22013</v>
      </c>
    </row>
    <row r="237" spans="1:7" s="223" customFormat="1" ht="21" customHeight="1" x14ac:dyDescent="0.2">
      <c r="A237" s="218">
        <v>207</v>
      </c>
      <c r="B237" s="220" t="s">
        <v>928</v>
      </c>
      <c r="C237" s="220" t="s">
        <v>965</v>
      </c>
      <c r="D237" s="220" t="s">
        <v>966</v>
      </c>
      <c r="E237" s="221" t="s">
        <v>967</v>
      </c>
      <c r="F237" s="97">
        <v>94160</v>
      </c>
      <c r="G237" s="580">
        <v>22013</v>
      </c>
    </row>
    <row r="238" spans="1:7" s="223" customFormat="1" ht="21" customHeight="1" x14ac:dyDescent="0.2">
      <c r="A238" s="218">
        <v>208</v>
      </c>
      <c r="B238" s="220" t="s">
        <v>928</v>
      </c>
      <c r="C238" s="220" t="s">
        <v>968</v>
      </c>
      <c r="D238" s="220" t="s">
        <v>969</v>
      </c>
      <c r="E238" s="221" t="s">
        <v>970</v>
      </c>
      <c r="F238" s="97">
        <v>94160</v>
      </c>
      <c r="G238" s="580">
        <v>22013</v>
      </c>
    </row>
    <row r="239" spans="1:7" s="223" customFormat="1" ht="21" customHeight="1" x14ac:dyDescent="0.2">
      <c r="A239" s="218">
        <v>209</v>
      </c>
      <c r="B239" s="220" t="s">
        <v>928</v>
      </c>
      <c r="C239" s="220" t="s">
        <v>971</v>
      </c>
      <c r="D239" s="220" t="s">
        <v>972</v>
      </c>
      <c r="E239" s="221" t="s">
        <v>973</v>
      </c>
      <c r="F239" s="97">
        <v>94160</v>
      </c>
      <c r="G239" s="580">
        <v>22013</v>
      </c>
    </row>
    <row r="240" spans="1:7" s="223" customFormat="1" ht="21" customHeight="1" x14ac:dyDescent="0.2">
      <c r="A240" s="218">
        <v>210</v>
      </c>
      <c r="B240" s="220" t="s">
        <v>928</v>
      </c>
      <c r="C240" s="220" t="s">
        <v>974</v>
      </c>
      <c r="D240" s="220" t="s">
        <v>975</v>
      </c>
      <c r="E240" s="221" t="s">
        <v>976</v>
      </c>
      <c r="F240" s="97">
        <v>94160</v>
      </c>
      <c r="G240" s="580">
        <v>22013</v>
      </c>
    </row>
    <row r="241" spans="1:7" s="223" customFormat="1" ht="21" customHeight="1" x14ac:dyDescent="0.2">
      <c r="A241" s="218">
        <v>211</v>
      </c>
      <c r="B241" s="220" t="s">
        <v>928</v>
      </c>
      <c r="C241" s="220" t="s">
        <v>977</v>
      </c>
      <c r="D241" s="220" t="s">
        <v>978</v>
      </c>
      <c r="E241" s="221" t="s">
        <v>979</v>
      </c>
      <c r="F241" s="97">
        <v>94160</v>
      </c>
      <c r="G241" s="580">
        <v>22013</v>
      </c>
    </row>
    <row r="242" spans="1:7" s="223" customFormat="1" ht="21" customHeight="1" x14ac:dyDescent="0.2">
      <c r="A242" s="218">
        <v>212</v>
      </c>
      <c r="B242" s="220" t="s">
        <v>928</v>
      </c>
      <c r="C242" s="220" t="s">
        <v>980</v>
      </c>
      <c r="D242" s="220" t="s">
        <v>981</v>
      </c>
      <c r="E242" s="221" t="s">
        <v>982</v>
      </c>
      <c r="F242" s="97">
        <v>94160</v>
      </c>
      <c r="G242" s="580">
        <v>22013</v>
      </c>
    </row>
    <row r="243" spans="1:7" s="223" customFormat="1" ht="21" customHeight="1" x14ac:dyDescent="0.2">
      <c r="A243" s="218">
        <v>213</v>
      </c>
      <c r="B243" s="220" t="s">
        <v>928</v>
      </c>
      <c r="C243" s="220" t="s">
        <v>983</v>
      </c>
      <c r="D243" s="220" t="s">
        <v>984</v>
      </c>
      <c r="E243" s="221" t="s">
        <v>985</v>
      </c>
      <c r="F243" s="97">
        <v>94160</v>
      </c>
      <c r="G243" s="580">
        <v>22013</v>
      </c>
    </row>
    <row r="244" spans="1:7" s="223" customFormat="1" ht="21" customHeight="1" x14ac:dyDescent="0.2">
      <c r="A244" s="218">
        <v>214</v>
      </c>
      <c r="B244" s="220" t="s">
        <v>928</v>
      </c>
      <c r="C244" s="220" t="s">
        <v>986</v>
      </c>
      <c r="D244" s="220" t="s">
        <v>987</v>
      </c>
      <c r="E244" s="221" t="s">
        <v>988</v>
      </c>
      <c r="F244" s="97">
        <v>94160</v>
      </c>
      <c r="G244" s="580">
        <v>22013</v>
      </c>
    </row>
    <row r="245" spans="1:7" s="223" customFormat="1" ht="21" customHeight="1" x14ac:dyDescent="0.2">
      <c r="A245" s="218">
        <v>215</v>
      </c>
      <c r="B245" s="220" t="s">
        <v>928</v>
      </c>
      <c r="C245" s="220" t="s">
        <v>989</v>
      </c>
      <c r="D245" s="220" t="s">
        <v>990</v>
      </c>
      <c r="E245" s="221" t="s">
        <v>991</v>
      </c>
      <c r="F245" s="97">
        <v>94160</v>
      </c>
      <c r="G245" s="580">
        <v>22013</v>
      </c>
    </row>
    <row r="246" spans="1:7" s="223" customFormat="1" ht="21" customHeight="1" x14ac:dyDescent="0.2">
      <c r="A246" s="218">
        <v>216</v>
      </c>
      <c r="B246" s="220" t="s">
        <v>928</v>
      </c>
      <c r="C246" s="220" t="s">
        <v>992</v>
      </c>
      <c r="D246" s="220" t="s">
        <v>993</v>
      </c>
      <c r="E246" s="221" t="s">
        <v>994</v>
      </c>
      <c r="F246" s="97">
        <v>94160</v>
      </c>
      <c r="G246" s="580">
        <v>22013</v>
      </c>
    </row>
    <row r="247" spans="1:7" s="223" customFormat="1" ht="21" customHeight="1" x14ac:dyDescent="0.2">
      <c r="A247" s="218">
        <v>217</v>
      </c>
      <c r="B247" s="220" t="s">
        <v>928</v>
      </c>
      <c r="C247" s="220" t="s">
        <v>995</v>
      </c>
      <c r="D247" s="220" t="s">
        <v>996</v>
      </c>
      <c r="E247" s="221" t="s">
        <v>997</v>
      </c>
      <c r="F247" s="97">
        <v>94160</v>
      </c>
      <c r="G247" s="580">
        <v>22013</v>
      </c>
    </row>
    <row r="248" spans="1:7" s="223" customFormat="1" ht="21" customHeight="1" x14ac:dyDescent="0.2">
      <c r="A248" s="218">
        <v>218</v>
      </c>
      <c r="B248" s="220" t="s">
        <v>998</v>
      </c>
      <c r="C248" s="220" t="s">
        <v>999</v>
      </c>
      <c r="D248" s="220" t="s">
        <v>1000</v>
      </c>
      <c r="E248" s="221" t="s">
        <v>1001</v>
      </c>
      <c r="F248" s="97">
        <v>44405</v>
      </c>
      <c r="G248" s="580">
        <v>22013</v>
      </c>
    </row>
    <row r="249" spans="1:7" s="223" customFormat="1" ht="21" customHeight="1" x14ac:dyDescent="0.2">
      <c r="A249" s="218">
        <v>219</v>
      </c>
      <c r="B249" s="220" t="s">
        <v>1002</v>
      </c>
      <c r="C249" s="220" t="s">
        <v>1003</v>
      </c>
      <c r="D249" s="220" t="s">
        <v>1004</v>
      </c>
      <c r="E249" s="221" t="s">
        <v>1005</v>
      </c>
      <c r="F249" s="97">
        <v>44405</v>
      </c>
      <c r="G249" s="580">
        <v>22013</v>
      </c>
    </row>
    <row r="250" spans="1:7" s="223" customFormat="1" ht="21" customHeight="1" x14ac:dyDescent="0.2">
      <c r="A250" s="218">
        <v>220</v>
      </c>
      <c r="B250" s="220" t="s">
        <v>1006</v>
      </c>
      <c r="C250" s="220" t="s">
        <v>1007</v>
      </c>
      <c r="D250" s="220" t="s">
        <v>1008</v>
      </c>
      <c r="E250" s="221" t="s">
        <v>1009</v>
      </c>
      <c r="F250" s="97">
        <v>74900</v>
      </c>
      <c r="G250" s="580">
        <v>22340</v>
      </c>
    </row>
    <row r="251" spans="1:7" s="223" customFormat="1" ht="21" customHeight="1" x14ac:dyDescent="0.2">
      <c r="A251" s="218">
        <v>221</v>
      </c>
      <c r="B251" s="220" t="s">
        <v>1010</v>
      </c>
      <c r="C251" s="220" t="s">
        <v>1011</v>
      </c>
      <c r="D251" s="220" t="s">
        <v>1012</v>
      </c>
      <c r="E251" s="221" t="s">
        <v>1013</v>
      </c>
      <c r="F251" s="97">
        <v>119947</v>
      </c>
      <c r="G251" s="580">
        <v>22340</v>
      </c>
    </row>
    <row r="252" spans="1:7" s="223" customFormat="1" ht="21" customHeight="1" x14ac:dyDescent="0.2">
      <c r="A252" s="218">
        <v>222</v>
      </c>
      <c r="B252" s="220" t="s">
        <v>1010</v>
      </c>
      <c r="C252" s="220" t="s">
        <v>1014</v>
      </c>
      <c r="D252" s="220" t="s">
        <v>1015</v>
      </c>
      <c r="E252" s="221" t="s">
        <v>1016</v>
      </c>
      <c r="F252" s="97">
        <v>119947</v>
      </c>
      <c r="G252" s="580" t="s">
        <v>1017</v>
      </c>
    </row>
    <row r="253" spans="1:7" s="223" customFormat="1" ht="21" customHeight="1" x14ac:dyDescent="0.2">
      <c r="A253" s="218">
        <v>223</v>
      </c>
      <c r="B253" s="220" t="s">
        <v>1010</v>
      </c>
      <c r="C253" s="220" t="s">
        <v>1018</v>
      </c>
      <c r="D253" s="220" t="s">
        <v>1019</v>
      </c>
      <c r="E253" s="221" t="s">
        <v>1020</v>
      </c>
      <c r="F253" s="97">
        <v>119947</v>
      </c>
      <c r="G253" s="580">
        <v>22340</v>
      </c>
    </row>
    <row r="254" spans="1:7" s="223" customFormat="1" ht="21" customHeight="1" x14ac:dyDescent="0.2">
      <c r="A254" s="218">
        <v>224</v>
      </c>
      <c r="B254" s="220" t="s">
        <v>928</v>
      </c>
      <c r="C254" s="220" t="s">
        <v>1021</v>
      </c>
      <c r="D254" s="220" t="s">
        <v>1022</v>
      </c>
      <c r="E254" s="221" t="s">
        <v>1023</v>
      </c>
      <c r="F254" s="97">
        <v>94050</v>
      </c>
      <c r="G254" s="580">
        <v>22500</v>
      </c>
    </row>
    <row r="255" spans="1:7" s="223" customFormat="1" ht="21" customHeight="1" x14ac:dyDescent="0.2">
      <c r="A255" s="218">
        <v>225</v>
      </c>
      <c r="B255" s="220" t="s">
        <v>928</v>
      </c>
      <c r="C255" s="220" t="s">
        <v>1024</v>
      </c>
      <c r="D255" s="220" t="s">
        <v>1025</v>
      </c>
      <c r="E255" s="221" t="s">
        <v>1026</v>
      </c>
      <c r="F255" s="97">
        <v>94050</v>
      </c>
      <c r="G255" s="580">
        <v>22500</v>
      </c>
    </row>
    <row r="256" spans="1:7" s="223" customFormat="1" ht="21" customHeight="1" x14ac:dyDescent="0.2">
      <c r="A256" s="218">
        <v>226</v>
      </c>
      <c r="B256" s="220" t="s">
        <v>928</v>
      </c>
      <c r="C256" s="220" t="s">
        <v>1027</v>
      </c>
      <c r="D256" s="220" t="s">
        <v>1028</v>
      </c>
      <c r="E256" s="221" t="s">
        <v>1029</v>
      </c>
      <c r="F256" s="97">
        <v>94050</v>
      </c>
      <c r="G256" s="580">
        <v>22500</v>
      </c>
    </row>
    <row r="257" spans="1:7" s="223" customFormat="1" ht="21" customHeight="1" x14ac:dyDescent="0.2">
      <c r="A257" s="218">
        <v>227</v>
      </c>
      <c r="B257" s="220" t="s">
        <v>928</v>
      </c>
      <c r="C257" s="220" t="s">
        <v>1030</v>
      </c>
      <c r="D257" s="220" t="s">
        <v>1031</v>
      </c>
      <c r="E257" s="221" t="s">
        <v>1032</v>
      </c>
      <c r="F257" s="97">
        <v>94050</v>
      </c>
      <c r="G257" s="580">
        <v>22500</v>
      </c>
    </row>
    <row r="258" spans="1:7" s="223" customFormat="1" ht="21" customHeight="1" x14ac:dyDescent="0.2">
      <c r="A258" s="218">
        <v>228</v>
      </c>
      <c r="B258" s="220" t="s">
        <v>928</v>
      </c>
      <c r="C258" s="220" t="s">
        <v>1033</v>
      </c>
      <c r="D258" s="220" t="s">
        <v>1034</v>
      </c>
      <c r="E258" s="221" t="s">
        <v>1035</v>
      </c>
      <c r="F258" s="97">
        <v>94050</v>
      </c>
      <c r="G258" s="580">
        <v>22500</v>
      </c>
    </row>
    <row r="259" spans="1:7" s="223" customFormat="1" ht="21" customHeight="1" x14ac:dyDescent="0.2">
      <c r="A259" s="218">
        <v>229</v>
      </c>
      <c r="B259" s="220" t="s">
        <v>928</v>
      </c>
      <c r="C259" s="220" t="s">
        <v>1036</v>
      </c>
      <c r="D259" s="220" t="s">
        <v>1037</v>
      </c>
      <c r="E259" s="221" t="s">
        <v>1038</v>
      </c>
      <c r="F259" s="97">
        <v>94050</v>
      </c>
      <c r="G259" s="580">
        <v>22500</v>
      </c>
    </row>
    <row r="260" spans="1:7" s="223" customFormat="1" ht="21" customHeight="1" x14ac:dyDescent="0.2">
      <c r="A260" s="218">
        <v>230</v>
      </c>
      <c r="B260" s="220" t="s">
        <v>928</v>
      </c>
      <c r="C260" s="220" t="s">
        <v>1039</v>
      </c>
      <c r="D260" s="220" t="s">
        <v>1040</v>
      </c>
      <c r="E260" s="221" t="s">
        <v>1041</v>
      </c>
      <c r="F260" s="97">
        <v>94050</v>
      </c>
      <c r="G260" s="580">
        <v>22500</v>
      </c>
    </row>
    <row r="261" spans="1:7" s="223" customFormat="1" ht="21" customHeight="1" x14ac:dyDescent="0.2">
      <c r="A261" s="218">
        <v>231</v>
      </c>
      <c r="B261" s="220" t="s">
        <v>928</v>
      </c>
      <c r="C261" s="220" t="s">
        <v>1042</v>
      </c>
      <c r="D261" s="220" t="s">
        <v>1043</v>
      </c>
      <c r="E261" s="221" t="s">
        <v>1044</v>
      </c>
      <c r="F261" s="97">
        <v>94050</v>
      </c>
      <c r="G261" s="580">
        <v>22500</v>
      </c>
    </row>
    <row r="262" spans="1:7" s="223" customFormat="1" ht="21" customHeight="1" x14ac:dyDescent="0.2">
      <c r="A262" s="218">
        <v>232</v>
      </c>
      <c r="B262" s="220" t="s">
        <v>928</v>
      </c>
      <c r="C262" s="220" t="s">
        <v>1045</v>
      </c>
      <c r="D262" s="220" t="s">
        <v>1046</v>
      </c>
      <c r="E262" s="221" t="s">
        <v>1047</v>
      </c>
      <c r="F262" s="97">
        <v>94050</v>
      </c>
      <c r="G262" s="580">
        <v>22500</v>
      </c>
    </row>
    <row r="263" spans="1:7" s="223" customFormat="1" ht="21" customHeight="1" x14ac:dyDescent="0.2">
      <c r="A263" s="218">
        <v>233</v>
      </c>
      <c r="B263" s="220" t="s">
        <v>928</v>
      </c>
      <c r="C263" s="220" t="s">
        <v>1048</v>
      </c>
      <c r="D263" s="220" t="s">
        <v>1049</v>
      </c>
      <c r="E263" s="221" t="s">
        <v>1050</v>
      </c>
      <c r="F263" s="97">
        <v>94050</v>
      </c>
      <c r="G263" s="580">
        <v>22500</v>
      </c>
    </row>
    <row r="264" spans="1:7" s="223" customFormat="1" ht="21" customHeight="1" x14ac:dyDescent="0.2">
      <c r="A264" s="218">
        <v>234</v>
      </c>
      <c r="B264" s="220" t="s">
        <v>928</v>
      </c>
      <c r="C264" s="220" t="s">
        <v>1051</v>
      </c>
      <c r="D264" s="220" t="s">
        <v>1052</v>
      </c>
      <c r="E264" s="221" t="s">
        <v>1053</v>
      </c>
      <c r="F264" s="97">
        <v>94050</v>
      </c>
      <c r="G264" s="580">
        <v>22500</v>
      </c>
    </row>
    <row r="265" spans="1:7" s="223" customFormat="1" ht="21" customHeight="1" x14ac:dyDescent="0.2">
      <c r="A265" s="218">
        <v>235</v>
      </c>
      <c r="B265" s="220" t="s">
        <v>928</v>
      </c>
      <c r="C265" s="220" t="s">
        <v>1054</v>
      </c>
      <c r="D265" s="220" t="s">
        <v>1055</v>
      </c>
      <c r="E265" s="221" t="s">
        <v>1056</v>
      </c>
      <c r="F265" s="97">
        <v>94050</v>
      </c>
      <c r="G265" s="580">
        <v>22500</v>
      </c>
    </row>
    <row r="266" spans="1:7" s="223" customFormat="1" ht="21" customHeight="1" x14ac:dyDescent="0.2">
      <c r="A266" s="218">
        <v>236</v>
      </c>
      <c r="B266" s="220" t="s">
        <v>928</v>
      </c>
      <c r="C266" s="220" t="s">
        <v>1057</v>
      </c>
      <c r="D266" s="220" t="s">
        <v>1058</v>
      </c>
      <c r="E266" s="221" t="s">
        <v>1059</v>
      </c>
      <c r="F266" s="97">
        <v>94050</v>
      </c>
      <c r="G266" s="580">
        <v>22500</v>
      </c>
    </row>
    <row r="267" spans="1:7" s="223" customFormat="1" ht="21" customHeight="1" x14ac:dyDescent="0.2">
      <c r="A267" s="218">
        <v>237</v>
      </c>
      <c r="B267" s="220" t="s">
        <v>928</v>
      </c>
      <c r="C267" s="220" t="s">
        <v>1060</v>
      </c>
      <c r="D267" s="220" t="s">
        <v>1061</v>
      </c>
      <c r="E267" s="221" t="s">
        <v>1062</v>
      </c>
      <c r="F267" s="97">
        <v>94050</v>
      </c>
      <c r="G267" s="580">
        <v>22500</v>
      </c>
    </row>
    <row r="268" spans="1:7" s="223" customFormat="1" ht="21" customHeight="1" x14ac:dyDescent="0.2">
      <c r="A268" s="218">
        <v>238</v>
      </c>
      <c r="B268" s="220" t="s">
        <v>928</v>
      </c>
      <c r="C268" s="220" t="s">
        <v>1063</v>
      </c>
      <c r="D268" s="220" t="s">
        <v>1064</v>
      </c>
      <c r="E268" s="221" t="s">
        <v>1065</v>
      </c>
      <c r="F268" s="97">
        <v>94050</v>
      </c>
      <c r="G268" s="580">
        <v>22500</v>
      </c>
    </row>
    <row r="269" spans="1:7" s="223" customFormat="1" ht="21" customHeight="1" x14ac:dyDescent="0.2">
      <c r="A269" s="218">
        <v>239</v>
      </c>
      <c r="B269" s="220" t="s">
        <v>928</v>
      </c>
      <c r="C269" s="220" t="s">
        <v>1066</v>
      </c>
      <c r="D269" s="220" t="s">
        <v>1067</v>
      </c>
      <c r="E269" s="221" t="s">
        <v>1068</v>
      </c>
      <c r="F269" s="97">
        <v>94050</v>
      </c>
      <c r="G269" s="580">
        <v>22500</v>
      </c>
    </row>
    <row r="270" spans="1:7" s="223" customFormat="1" ht="21" customHeight="1" x14ac:dyDescent="0.2">
      <c r="A270" s="218">
        <v>240</v>
      </c>
      <c r="B270" s="220" t="s">
        <v>928</v>
      </c>
      <c r="C270" s="220" t="s">
        <v>1069</v>
      </c>
      <c r="D270" s="220" t="s">
        <v>1070</v>
      </c>
      <c r="E270" s="221" t="s">
        <v>1071</v>
      </c>
      <c r="F270" s="97">
        <v>94050</v>
      </c>
      <c r="G270" s="580">
        <v>22500</v>
      </c>
    </row>
    <row r="271" spans="1:7" s="223" customFormat="1" ht="21" customHeight="1" x14ac:dyDescent="0.2">
      <c r="A271" s="218">
        <v>241</v>
      </c>
      <c r="B271" s="220" t="s">
        <v>928</v>
      </c>
      <c r="C271" s="220" t="s">
        <v>1072</v>
      </c>
      <c r="D271" s="220" t="s">
        <v>1073</v>
      </c>
      <c r="E271" s="221" t="s">
        <v>1074</v>
      </c>
      <c r="F271" s="97">
        <v>94050</v>
      </c>
      <c r="G271" s="580">
        <v>22500</v>
      </c>
    </row>
    <row r="272" spans="1:7" s="223" customFormat="1" ht="21" customHeight="1" x14ac:dyDescent="0.2">
      <c r="A272" s="218">
        <v>242</v>
      </c>
      <c r="B272" s="220" t="s">
        <v>928</v>
      </c>
      <c r="C272" s="220" t="s">
        <v>1075</v>
      </c>
      <c r="D272" s="220" t="s">
        <v>1076</v>
      </c>
      <c r="E272" s="221" t="s">
        <v>1077</v>
      </c>
      <c r="F272" s="97">
        <v>94050</v>
      </c>
      <c r="G272" s="580">
        <v>22500</v>
      </c>
    </row>
    <row r="273" spans="1:7" s="223" customFormat="1" ht="21" customHeight="1" x14ac:dyDescent="0.2">
      <c r="A273" s="218">
        <v>243</v>
      </c>
      <c r="B273" s="220" t="s">
        <v>928</v>
      </c>
      <c r="C273" s="220" t="s">
        <v>1078</v>
      </c>
      <c r="D273" s="220" t="s">
        <v>1079</v>
      </c>
      <c r="E273" s="221" t="s">
        <v>1080</v>
      </c>
      <c r="F273" s="97">
        <v>94050</v>
      </c>
      <c r="G273" s="580">
        <v>22500</v>
      </c>
    </row>
    <row r="274" spans="1:7" s="223" customFormat="1" ht="21" customHeight="1" x14ac:dyDescent="0.2">
      <c r="A274" s="218">
        <v>244</v>
      </c>
      <c r="B274" s="220" t="s">
        <v>928</v>
      </c>
      <c r="C274" s="220" t="s">
        <v>1081</v>
      </c>
      <c r="D274" s="220" t="s">
        <v>1082</v>
      </c>
      <c r="E274" s="221" t="s">
        <v>1083</v>
      </c>
      <c r="F274" s="97">
        <v>94050</v>
      </c>
      <c r="G274" s="580">
        <v>22500</v>
      </c>
    </row>
    <row r="275" spans="1:7" s="223" customFormat="1" ht="21" customHeight="1" x14ac:dyDescent="0.2">
      <c r="A275" s="218">
        <v>245</v>
      </c>
      <c r="B275" s="220" t="s">
        <v>928</v>
      </c>
      <c r="C275" s="220" t="s">
        <v>1084</v>
      </c>
      <c r="D275" s="220" t="s">
        <v>1085</v>
      </c>
      <c r="E275" s="221" t="s">
        <v>1086</v>
      </c>
      <c r="F275" s="97">
        <v>94050</v>
      </c>
      <c r="G275" s="580">
        <v>22500</v>
      </c>
    </row>
    <row r="276" spans="1:7" s="223" customFormat="1" ht="21" customHeight="1" x14ac:dyDescent="0.2">
      <c r="A276" s="218">
        <v>246</v>
      </c>
      <c r="B276" s="220" t="s">
        <v>928</v>
      </c>
      <c r="C276" s="220" t="s">
        <v>1087</v>
      </c>
      <c r="D276" s="220" t="s">
        <v>1088</v>
      </c>
      <c r="E276" s="221" t="s">
        <v>1089</v>
      </c>
      <c r="F276" s="97">
        <v>94050</v>
      </c>
      <c r="G276" s="580">
        <v>22500</v>
      </c>
    </row>
    <row r="277" spans="1:7" s="223" customFormat="1" ht="21" customHeight="1" x14ac:dyDescent="0.2">
      <c r="A277" s="218">
        <v>247</v>
      </c>
      <c r="B277" s="220" t="s">
        <v>1090</v>
      </c>
      <c r="C277" s="220" t="s">
        <v>1091</v>
      </c>
      <c r="D277" s="220" t="s">
        <v>1092</v>
      </c>
      <c r="E277" s="221" t="s">
        <v>1093</v>
      </c>
      <c r="F277" s="97">
        <v>148516</v>
      </c>
      <c r="G277" s="580">
        <v>22500</v>
      </c>
    </row>
    <row r="278" spans="1:7" s="223" customFormat="1" ht="21" customHeight="1" x14ac:dyDescent="0.2">
      <c r="A278" s="218">
        <v>248</v>
      </c>
      <c r="B278" s="220" t="s">
        <v>1090</v>
      </c>
      <c r="C278" s="220" t="s">
        <v>1094</v>
      </c>
      <c r="D278" s="220" t="s">
        <v>1095</v>
      </c>
      <c r="E278" s="221" t="s">
        <v>1096</v>
      </c>
      <c r="F278" s="97">
        <v>148516</v>
      </c>
      <c r="G278" s="580">
        <v>22500</v>
      </c>
    </row>
    <row r="279" spans="1:7" s="223" customFormat="1" ht="21" customHeight="1" x14ac:dyDescent="0.2">
      <c r="A279" s="218">
        <v>249</v>
      </c>
      <c r="B279" s="220" t="s">
        <v>1090</v>
      </c>
      <c r="C279" s="220" t="s">
        <v>1097</v>
      </c>
      <c r="D279" s="220" t="s">
        <v>1098</v>
      </c>
      <c r="E279" s="221" t="s">
        <v>1099</v>
      </c>
      <c r="F279" s="97">
        <v>148516</v>
      </c>
      <c r="G279" s="580">
        <v>22500</v>
      </c>
    </row>
    <row r="280" spans="1:7" s="223" customFormat="1" ht="21" customHeight="1" x14ac:dyDescent="0.2">
      <c r="A280" s="218">
        <v>250</v>
      </c>
      <c r="B280" s="220" t="s">
        <v>1090</v>
      </c>
      <c r="C280" s="220" t="s">
        <v>1100</v>
      </c>
      <c r="D280" s="220" t="s">
        <v>1101</v>
      </c>
      <c r="E280" s="221" t="s">
        <v>1102</v>
      </c>
      <c r="F280" s="97">
        <v>148516</v>
      </c>
      <c r="G280" s="580">
        <v>22500</v>
      </c>
    </row>
    <row r="281" spans="1:7" s="223" customFormat="1" ht="21" customHeight="1" x14ac:dyDescent="0.2">
      <c r="A281" s="218">
        <v>251</v>
      </c>
      <c r="B281" s="220" t="s">
        <v>1090</v>
      </c>
      <c r="C281" s="220" t="s">
        <v>1103</v>
      </c>
      <c r="D281" s="220" t="s">
        <v>1104</v>
      </c>
      <c r="E281" s="221" t="s">
        <v>1105</v>
      </c>
      <c r="F281" s="97">
        <v>148516</v>
      </c>
      <c r="G281" s="580">
        <v>22500</v>
      </c>
    </row>
    <row r="282" spans="1:7" s="223" customFormat="1" ht="21" customHeight="1" x14ac:dyDescent="0.2">
      <c r="A282" s="218">
        <v>252</v>
      </c>
      <c r="B282" s="220" t="s">
        <v>1090</v>
      </c>
      <c r="C282" s="220" t="s">
        <v>1106</v>
      </c>
      <c r="D282" s="220" t="s">
        <v>1107</v>
      </c>
      <c r="E282" s="221" t="s">
        <v>1108</v>
      </c>
      <c r="F282" s="97">
        <v>148516</v>
      </c>
      <c r="G282" s="580">
        <v>22500</v>
      </c>
    </row>
    <row r="283" spans="1:7" s="223" customFormat="1" ht="21" customHeight="1" x14ac:dyDescent="0.2">
      <c r="A283" s="218">
        <v>253</v>
      </c>
      <c r="B283" s="220" t="s">
        <v>1090</v>
      </c>
      <c r="C283" s="220" t="s">
        <v>1109</v>
      </c>
      <c r="D283" s="220" t="s">
        <v>1110</v>
      </c>
      <c r="E283" s="221" t="s">
        <v>1111</v>
      </c>
      <c r="F283" s="97">
        <v>148516</v>
      </c>
      <c r="G283" s="580">
        <v>22500</v>
      </c>
    </row>
    <row r="284" spans="1:7" s="223" customFormat="1" ht="21" customHeight="1" x14ac:dyDescent="0.2">
      <c r="A284" s="218">
        <v>254</v>
      </c>
      <c r="B284" s="220" t="s">
        <v>1090</v>
      </c>
      <c r="C284" s="220" t="s">
        <v>1112</v>
      </c>
      <c r="D284" s="220" t="s">
        <v>1113</v>
      </c>
      <c r="E284" s="221" t="s">
        <v>1114</v>
      </c>
      <c r="F284" s="97">
        <v>148516</v>
      </c>
      <c r="G284" s="580">
        <v>22500</v>
      </c>
    </row>
    <row r="285" spans="1:7" s="223" customFormat="1" ht="21" customHeight="1" x14ac:dyDescent="0.2">
      <c r="A285" s="218">
        <v>255</v>
      </c>
      <c r="B285" s="220" t="s">
        <v>1090</v>
      </c>
      <c r="C285" s="220" t="s">
        <v>1115</v>
      </c>
      <c r="D285" s="220" t="s">
        <v>1116</v>
      </c>
      <c r="E285" s="221" t="s">
        <v>1117</v>
      </c>
      <c r="F285" s="97">
        <v>148516</v>
      </c>
      <c r="G285" s="580">
        <v>22500</v>
      </c>
    </row>
    <row r="286" spans="1:7" s="223" customFormat="1" ht="21" customHeight="1" x14ac:dyDescent="0.2">
      <c r="A286" s="218">
        <v>256</v>
      </c>
      <c r="B286" s="220" t="s">
        <v>1090</v>
      </c>
      <c r="C286" s="220" t="s">
        <v>1118</v>
      </c>
      <c r="D286" s="220" t="s">
        <v>1119</v>
      </c>
      <c r="E286" s="221" t="s">
        <v>1120</v>
      </c>
      <c r="F286" s="97">
        <v>148516</v>
      </c>
      <c r="G286" s="580">
        <v>22500</v>
      </c>
    </row>
    <row r="287" spans="1:7" s="223" customFormat="1" ht="21" customHeight="1" x14ac:dyDescent="0.2">
      <c r="A287" s="218">
        <v>257</v>
      </c>
      <c r="B287" s="220" t="s">
        <v>840</v>
      </c>
      <c r="C287" s="220" t="s">
        <v>1121</v>
      </c>
      <c r="D287" s="220" t="s">
        <v>1122</v>
      </c>
      <c r="E287" s="221" t="s">
        <v>1123</v>
      </c>
      <c r="F287" s="97">
        <v>119573</v>
      </c>
      <c r="G287" s="580">
        <v>22500</v>
      </c>
    </row>
    <row r="288" spans="1:7" s="223" customFormat="1" ht="21" customHeight="1" x14ac:dyDescent="0.2">
      <c r="A288" s="218">
        <v>258</v>
      </c>
      <c r="B288" s="220" t="s">
        <v>1090</v>
      </c>
      <c r="C288" s="220" t="s">
        <v>1124</v>
      </c>
      <c r="D288" s="220" t="s">
        <v>1125</v>
      </c>
      <c r="E288" s="221" t="s">
        <v>1126</v>
      </c>
      <c r="F288" s="97">
        <v>148516</v>
      </c>
      <c r="G288" s="580">
        <v>22500</v>
      </c>
    </row>
    <row r="289" spans="1:7" s="223" customFormat="1" ht="21" customHeight="1" x14ac:dyDescent="0.2">
      <c r="A289" s="218">
        <v>259</v>
      </c>
      <c r="B289" s="220" t="s">
        <v>1090</v>
      </c>
      <c r="C289" s="220" t="s">
        <v>1127</v>
      </c>
      <c r="D289" s="220" t="s">
        <v>1128</v>
      </c>
      <c r="E289" s="221" t="s">
        <v>1129</v>
      </c>
      <c r="F289" s="97">
        <v>148516</v>
      </c>
      <c r="G289" s="580">
        <v>22500</v>
      </c>
    </row>
    <row r="290" spans="1:7" s="223" customFormat="1" ht="21" customHeight="1" x14ac:dyDescent="0.2">
      <c r="A290" s="218">
        <v>260</v>
      </c>
      <c r="B290" s="220" t="s">
        <v>1090</v>
      </c>
      <c r="C290" s="220" t="s">
        <v>1130</v>
      </c>
      <c r="D290" s="220" t="s">
        <v>1131</v>
      </c>
      <c r="E290" s="221" t="s">
        <v>1132</v>
      </c>
      <c r="F290" s="97">
        <v>148516</v>
      </c>
      <c r="G290" s="580">
        <v>22500</v>
      </c>
    </row>
    <row r="291" spans="1:7" s="223" customFormat="1" ht="21" customHeight="1" x14ac:dyDescent="0.2">
      <c r="A291" s="218">
        <v>261</v>
      </c>
      <c r="B291" s="220" t="s">
        <v>1090</v>
      </c>
      <c r="C291" s="220" t="s">
        <v>1133</v>
      </c>
      <c r="D291" s="220" t="s">
        <v>1134</v>
      </c>
      <c r="E291" s="221" t="s">
        <v>1135</v>
      </c>
      <c r="F291" s="97">
        <v>148516</v>
      </c>
      <c r="G291" s="580">
        <v>22500</v>
      </c>
    </row>
    <row r="292" spans="1:7" s="223" customFormat="1" ht="21" customHeight="1" x14ac:dyDescent="0.2">
      <c r="A292" s="218">
        <v>262</v>
      </c>
      <c r="B292" s="220" t="s">
        <v>1090</v>
      </c>
      <c r="C292" s="220" t="s">
        <v>1136</v>
      </c>
      <c r="D292" s="220" t="s">
        <v>1137</v>
      </c>
      <c r="E292" s="221" t="s">
        <v>1138</v>
      </c>
      <c r="F292" s="97">
        <v>148516</v>
      </c>
      <c r="G292" s="580">
        <v>22500</v>
      </c>
    </row>
    <row r="293" spans="1:7" s="223" customFormat="1" ht="21" customHeight="1" x14ac:dyDescent="0.2">
      <c r="A293" s="218">
        <v>263</v>
      </c>
      <c r="B293" s="220" t="s">
        <v>1090</v>
      </c>
      <c r="C293" s="220" t="s">
        <v>1139</v>
      </c>
      <c r="D293" s="220" t="s">
        <v>1140</v>
      </c>
      <c r="E293" s="221" t="s">
        <v>1141</v>
      </c>
      <c r="F293" s="97">
        <v>148516</v>
      </c>
      <c r="G293" s="580">
        <v>22500</v>
      </c>
    </row>
    <row r="294" spans="1:7" s="223" customFormat="1" ht="21" customHeight="1" x14ac:dyDescent="0.2">
      <c r="A294" s="218">
        <v>264</v>
      </c>
      <c r="B294" s="220" t="s">
        <v>1090</v>
      </c>
      <c r="C294" s="220" t="s">
        <v>1142</v>
      </c>
      <c r="D294" s="220" t="s">
        <v>1143</v>
      </c>
      <c r="E294" s="221" t="s">
        <v>1144</v>
      </c>
      <c r="F294" s="97">
        <v>148516</v>
      </c>
      <c r="G294" s="580">
        <v>22500</v>
      </c>
    </row>
    <row r="295" spans="1:7" s="223" customFormat="1" ht="21" customHeight="1" x14ac:dyDescent="0.2">
      <c r="A295" s="218">
        <v>265</v>
      </c>
      <c r="B295" s="220" t="s">
        <v>1090</v>
      </c>
      <c r="C295" s="220" t="s">
        <v>1145</v>
      </c>
      <c r="D295" s="220" t="s">
        <v>1146</v>
      </c>
      <c r="E295" s="221" t="s">
        <v>1147</v>
      </c>
      <c r="F295" s="97">
        <v>148516</v>
      </c>
      <c r="G295" s="580">
        <v>22500</v>
      </c>
    </row>
    <row r="296" spans="1:7" s="223" customFormat="1" ht="21" customHeight="1" x14ac:dyDescent="0.2">
      <c r="A296" s="218">
        <v>266</v>
      </c>
      <c r="B296" s="220" t="s">
        <v>1090</v>
      </c>
      <c r="C296" s="220" t="s">
        <v>1148</v>
      </c>
      <c r="D296" s="220" t="s">
        <v>1149</v>
      </c>
      <c r="E296" s="221" t="s">
        <v>1150</v>
      </c>
      <c r="F296" s="97">
        <v>148516</v>
      </c>
      <c r="G296" s="580">
        <v>22500</v>
      </c>
    </row>
    <row r="297" spans="1:7" s="223" customFormat="1" ht="21" customHeight="1" x14ac:dyDescent="0.2">
      <c r="A297" s="218">
        <v>267</v>
      </c>
      <c r="B297" s="220" t="s">
        <v>1151</v>
      </c>
      <c r="C297" s="220" t="s">
        <v>1152</v>
      </c>
      <c r="D297" s="220" t="s">
        <v>1153</v>
      </c>
      <c r="E297" s="221" t="s">
        <v>1154</v>
      </c>
      <c r="F297" s="97">
        <v>538900</v>
      </c>
      <c r="G297" s="580">
        <v>14904</v>
      </c>
    </row>
    <row r="298" spans="1:7" s="223" customFormat="1" ht="21" customHeight="1" x14ac:dyDescent="0.2">
      <c r="A298" s="218">
        <v>268</v>
      </c>
      <c r="B298" s="220" t="s">
        <v>1155</v>
      </c>
      <c r="C298" s="220" t="s">
        <v>1156</v>
      </c>
      <c r="D298" s="220" t="s">
        <v>1157</v>
      </c>
      <c r="E298" s="221" t="s">
        <v>1158</v>
      </c>
      <c r="F298" s="97">
        <v>365000</v>
      </c>
      <c r="G298" s="580">
        <v>17172</v>
      </c>
    </row>
    <row r="299" spans="1:7" s="223" customFormat="1" ht="21" customHeight="1" x14ac:dyDescent="0.2">
      <c r="A299" s="218">
        <v>269</v>
      </c>
      <c r="B299" s="220" t="s">
        <v>1159</v>
      </c>
      <c r="C299" s="220" t="s">
        <v>1160</v>
      </c>
      <c r="D299" s="220" t="s">
        <v>1161</v>
      </c>
      <c r="E299" s="221" t="s">
        <v>1162</v>
      </c>
      <c r="F299" s="97">
        <v>612040</v>
      </c>
      <c r="G299" s="580">
        <v>17417</v>
      </c>
    </row>
    <row r="300" spans="1:7" s="223" customFormat="1" ht="21" customHeight="1" x14ac:dyDescent="0.2">
      <c r="A300" s="218">
        <v>270</v>
      </c>
      <c r="B300" s="220" t="s">
        <v>1163</v>
      </c>
      <c r="C300" s="220" t="s">
        <v>1164</v>
      </c>
      <c r="D300" s="220" t="s">
        <v>1165</v>
      </c>
      <c r="E300" s="221" t="s">
        <v>1166</v>
      </c>
      <c r="F300" s="97">
        <v>612040</v>
      </c>
      <c r="G300" s="580">
        <v>17531</v>
      </c>
    </row>
    <row r="301" spans="1:7" s="223" customFormat="1" ht="21" customHeight="1" x14ac:dyDescent="0.2">
      <c r="A301" s="218">
        <v>271</v>
      </c>
      <c r="B301" s="220" t="s">
        <v>1163</v>
      </c>
      <c r="C301" s="220" t="s">
        <v>1167</v>
      </c>
      <c r="D301" s="220" t="s">
        <v>1168</v>
      </c>
      <c r="E301" s="221" t="s">
        <v>1169</v>
      </c>
      <c r="F301" s="97">
        <v>612040</v>
      </c>
      <c r="G301" s="580">
        <v>17531</v>
      </c>
    </row>
    <row r="302" spans="1:7" s="223" customFormat="1" ht="21" customHeight="1" x14ac:dyDescent="0.2">
      <c r="A302" s="218">
        <v>272</v>
      </c>
      <c r="B302" s="220" t="s">
        <v>1170</v>
      </c>
      <c r="C302" s="220" t="s">
        <v>1171</v>
      </c>
      <c r="D302" s="220" t="s">
        <v>1172</v>
      </c>
      <c r="E302" s="221" t="s">
        <v>1173</v>
      </c>
      <c r="F302" s="97" t="s">
        <v>1174</v>
      </c>
      <c r="G302" s="580">
        <v>18566</v>
      </c>
    </row>
    <row r="303" spans="1:7" s="223" customFormat="1" ht="21" customHeight="1" x14ac:dyDescent="0.2">
      <c r="A303" s="218">
        <v>273</v>
      </c>
      <c r="B303" s="220" t="s">
        <v>1175</v>
      </c>
      <c r="C303" s="220" t="s">
        <v>1176</v>
      </c>
      <c r="D303" s="220" t="s">
        <v>1177</v>
      </c>
      <c r="E303" s="221" t="s">
        <v>1178</v>
      </c>
      <c r="F303" s="97">
        <v>1664000</v>
      </c>
      <c r="G303" s="580">
        <v>18813</v>
      </c>
    </row>
    <row r="304" spans="1:7" s="223" customFormat="1" ht="21" customHeight="1" x14ac:dyDescent="0.2">
      <c r="A304" s="218">
        <v>274</v>
      </c>
      <c r="B304" s="220" t="s">
        <v>1179</v>
      </c>
      <c r="C304" s="220" t="s">
        <v>1180</v>
      </c>
      <c r="D304" s="220" t="s">
        <v>1181</v>
      </c>
      <c r="E304" s="221" t="s">
        <v>1182</v>
      </c>
      <c r="F304" s="97" t="s">
        <v>1174</v>
      </c>
      <c r="G304" s="580">
        <v>23424</v>
      </c>
    </row>
    <row r="305" spans="1:7" s="223" customFormat="1" ht="21" customHeight="1" x14ac:dyDescent="0.2">
      <c r="A305" s="218">
        <v>275</v>
      </c>
      <c r="B305" s="220" t="s">
        <v>1183</v>
      </c>
      <c r="C305" s="220" t="s">
        <v>1184</v>
      </c>
      <c r="D305" s="220" t="s">
        <v>1185</v>
      </c>
      <c r="E305" s="221" t="s">
        <v>1186</v>
      </c>
      <c r="F305" s="97">
        <v>2114320</v>
      </c>
      <c r="G305" s="580">
        <v>22590</v>
      </c>
    </row>
    <row r="306" spans="1:7" s="223" customFormat="1" ht="21" customHeight="1" x14ac:dyDescent="0.2">
      <c r="A306" s="218"/>
      <c r="B306" s="666" t="s">
        <v>1187</v>
      </c>
      <c r="C306" s="667"/>
      <c r="D306" s="667"/>
      <c r="E306" s="668"/>
      <c r="F306" s="224">
        <f>SUM(F187:F305)</f>
        <v>18707708.5</v>
      </c>
      <c r="G306" s="580"/>
    </row>
    <row r="307" spans="1:7" s="223" customFormat="1" ht="21" customHeight="1" x14ac:dyDescent="0.2">
      <c r="A307" s="218"/>
      <c r="B307" s="219" t="s">
        <v>1188</v>
      </c>
      <c r="C307" s="220"/>
      <c r="D307" s="220"/>
      <c r="E307" s="221"/>
      <c r="F307" s="97"/>
      <c r="G307" s="580"/>
    </row>
    <row r="308" spans="1:7" s="223" customFormat="1" ht="21" customHeight="1" x14ac:dyDescent="0.2">
      <c r="A308" s="218">
        <v>276</v>
      </c>
      <c r="B308" s="220" t="s">
        <v>1189</v>
      </c>
      <c r="C308" s="220" t="s">
        <v>1190</v>
      </c>
      <c r="D308" s="220" t="s">
        <v>1191</v>
      </c>
      <c r="E308" s="221" t="s">
        <v>1192</v>
      </c>
      <c r="F308" s="97">
        <v>538900</v>
      </c>
      <c r="G308" s="580">
        <v>14669</v>
      </c>
    </row>
    <row r="309" spans="1:7" s="223" customFormat="1" ht="21" customHeight="1" x14ac:dyDescent="0.2">
      <c r="A309" s="218">
        <v>277</v>
      </c>
      <c r="B309" s="220" t="s">
        <v>1193</v>
      </c>
      <c r="C309" s="220" t="s">
        <v>1194</v>
      </c>
      <c r="D309" s="220" t="s">
        <v>1195</v>
      </c>
      <c r="E309" s="221" t="s">
        <v>1196</v>
      </c>
      <c r="F309" s="97">
        <v>140000</v>
      </c>
      <c r="G309" s="580">
        <v>234358</v>
      </c>
    </row>
    <row r="310" spans="1:7" s="223" customFormat="1" ht="21" customHeight="1" x14ac:dyDescent="0.2">
      <c r="A310" s="218">
        <v>278</v>
      </c>
      <c r="B310" s="220" t="s">
        <v>1197</v>
      </c>
      <c r="C310" s="220" t="s">
        <v>1198</v>
      </c>
      <c r="D310" s="220" t="s">
        <v>1199</v>
      </c>
      <c r="E310" s="221" t="s">
        <v>1200</v>
      </c>
      <c r="F310" s="97">
        <v>150000</v>
      </c>
      <c r="G310" s="580">
        <v>234358</v>
      </c>
    </row>
    <row r="311" spans="1:7" s="223" customFormat="1" ht="21" customHeight="1" x14ac:dyDescent="0.2">
      <c r="A311" s="218">
        <v>279</v>
      </c>
      <c r="B311" s="220" t="s">
        <v>1197</v>
      </c>
      <c r="C311" s="220" t="s">
        <v>1201</v>
      </c>
      <c r="D311" s="220" t="s">
        <v>1202</v>
      </c>
      <c r="E311" s="221" t="s">
        <v>1203</v>
      </c>
      <c r="F311" s="97">
        <v>477327</v>
      </c>
      <c r="G311" s="580">
        <v>234884</v>
      </c>
    </row>
    <row r="312" spans="1:7" s="223" customFormat="1" ht="21" customHeight="1" x14ac:dyDescent="0.2">
      <c r="A312" s="218">
        <v>280</v>
      </c>
      <c r="B312" s="220" t="s">
        <v>1204</v>
      </c>
      <c r="C312" s="220" t="s">
        <v>1205</v>
      </c>
      <c r="D312" s="220" t="s">
        <v>1206</v>
      </c>
      <c r="E312" s="221" t="s">
        <v>1207</v>
      </c>
      <c r="F312" s="97">
        <v>539815</v>
      </c>
      <c r="G312" s="580">
        <v>16100</v>
      </c>
    </row>
    <row r="313" spans="1:7" s="223" customFormat="1" ht="21" customHeight="1" x14ac:dyDescent="0.2">
      <c r="A313" s="218">
        <v>281</v>
      </c>
      <c r="B313" s="220" t="s">
        <v>1208</v>
      </c>
      <c r="C313" s="220" t="s">
        <v>1209</v>
      </c>
      <c r="D313" s="220" t="s">
        <v>1210</v>
      </c>
      <c r="E313" s="221" t="s">
        <v>1211</v>
      </c>
      <c r="F313" s="97">
        <v>150000</v>
      </c>
      <c r="G313" s="580">
        <v>235990</v>
      </c>
    </row>
    <row r="314" spans="1:7" s="223" customFormat="1" ht="21" customHeight="1" x14ac:dyDescent="0.2">
      <c r="A314" s="218">
        <v>282</v>
      </c>
      <c r="B314" s="220" t="s">
        <v>1212</v>
      </c>
      <c r="C314" s="220" t="s">
        <v>1213</v>
      </c>
      <c r="D314" s="220" t="s">
        <v>1214</v>
      </c>
      <c r="E314" s="221" t="s">
        <v>1215</v>
      </c>
      <c r="F314" s="97">
        <v>449935</v>
      </c>
      <c r="G314" s="580">
        <v>236556</v>
      </c>
    </row>
    <row r="315" spans="1:7" s="223" customFormat="1" ht="21" customHeight="1" x14ac:dyDescent="0.2">
      <c r="A315" s="218">
        <v>283</v>
      </c>
      <c r="B315" s="220" t="s">
        <v>1216</v>
      </c>
      <c r="C315" s="220" t="s">
        <v>1217</v>
      </c>
      <c r="D315" s="220" t="s">
        <v>1218</v>
      </c>
      <c r="E315" s="221" t="s">
        <v>1219</v>
      </c>
      <c r="F315" s="97">
        <v>569989</v>
      </c>
      <c r="G315" s="580">
        <v>237712</v>
      </c>
    </row>
    <row r="316" spans="1:7" s="223" customFormat="1" ht="21" customHeight="1" x14ac:dyDescent="0.2">
      <c r="A316" s="218">
        <v>284</v>
      </c>
      <c r="B316" s="220" t="s">
        <v>1212</v>
      </c>
      <c r="C316" s="220" t="s">
        <v>1220</v>
      </c>
      <c r="D316" s="220" t="s">
        <v>1221</v>
      </c>
      <c r="E316" s="221" t="s">
        <v>1222</v>
      </c>
      <c r="F316" s="97">
        <v>290242.57</v>
      </c>
      <c r="G316" s="580">
        <v>237755</v>
      </c>
    </row>
    <row r="317" spans="1:7" s="223" customFormat="1" ht="21" customHeight="1" x14ac:dyDescent="0.2">
      <c r="A317" s="218">
        <v>285</v>
      </c>
      <c r="B317" s="220" t="s">
        <v>1223</v>
      </c>
      <c r="C317" s="220" t="s">
        <v>1224</v>
      </c>
      <c r="D317" s="220" t="s">
        <v>1225</v>
      </c>
      <c r="E317" s="221" t="s">
        <v>1226</v>
      </c>
      <c r="F317" s="97">
        <v>1645000</v>
      </c>
      <c r="G317" s="580">
        <v>238500</v>
      </c>
    </row>
    <row r="318" spans="1:7" s="223" customFormat="1" ht="21" customHeight="1" x14ac:dyDescent="0.2">
      <c r="A318" s="218">
        <v>286</v>
      </c>
      <c r="B318" s="220" t="s">
        <v>1227</v>
      </c>
      <c r="C318" s="220" t="s">
        <v>1228</v>
      </c>
      <c r="D318" s="220" t="s">
        <v>1229</v>
      </c>
      <c r="E318" s="221" t="s">
        <v>1230</v>
      </c>
      <c r="F318" s="97">
        <v>422971</v>
      </c>
      <c r="G318" s="580">
        <v>238541</v>
      </c>
    </row>
    <row r="319" spans="1:7" s="223" customFormat="1" ht="21" customHeight="1" x14ac:dyDescent="0.2">
      <c r="A319" s="218">
        <v>287</v>
      </c>
      <c r="B319" s="220" t="s">
        <v>1227</v>
      </c>
      <c r="C319" s="220" t="s">
        <v>1231</v>
      </c>
      <c r="D319" s="220" t="s">
        <v>1232</v>
      </c>
      <c r="E319" s="221" t="s">
        <v>1233</v>
      </c>
      <c r="F319" s="97">
        <v>473898.51</v>
      </c>
      <c r="G319" s="580">
        <v>240543</v>
      </c>
    </row>
    <row r="320" spans="1:7" s="223" customFormat="1" ht="21" customHeight="1" x14ac:dyDescent="0.2">
      <c r="A320" s="218">
        <v>288</v>
      </c>
      <c r="B320" s="220" t="s">
        <v>1234</v>
      </c>
      <c r="C320" s="220" t="s">
        <v>1235</v>
      </c>
      <c r="D320" s="220" t="s">
        <v>1236</v>
      </c>
      <c r="E320" s="221" t="s">
        <v>1237</v>
      </c>
      <c r="F320" s="97">
        <v>715000</v>
      </c>
      <c r="G320" s="580">
        <v>240938</v>
      </c>
    </row>
    <row r="321" spans="1:7" s="223" customFormat="1" ht="21" customHeight="1" x14ac:dyDescent="0.2">
      <c r="A321" s="218">
        <v>289</v>
      </c>
      <c r="B321" s="220" t="s">
        <v>1238</v>
      </c>
      <c r="C321" s="220" t="s">
        <v>1239</v>
      </c>
      <c r="D321" s="220" t="s">
        <v>1240</v>
      </c>
      <c r="E321" s="221" t="s">
        <v>1241</v>
      </c>
      <c r="F321" s="97" t="s">
        <v>1174</v>
      </c>
      <c r="G321" s="580">
        <v>242587</v>
      </c>
    </row>
    <row r="322" spans="1:7" s="223" customFormat="1" ht="21" customHeight="1" x14ac:dyDescent="0.2">
      <c r="A322" s="218">
        <v>290</v>
      </c>
      <c r="B322" s="220" t="s">
        <v>1242</v>
      </c>
      <c r="C322" s="220" t="s">
        <v>1243</v>
      </c>
      <c r="D322" s="220" t="s">
        <v>1243</v>
      </c>
      <c r="E322" s="221" t="s">
        <v>1244</v>
      </c>
      <c r="F322" s="97">
        <v>48150</v>
      </c>
      <c r="G322" s="580">
        <v>234542</v>
      </c>
    </row>
    <row r="323" spans="1:7" s="223" customFormat="1" ht="21" customHeight="1" x14ac:dyDescent="0.2">
      <c r="A323" s="218">
        <v>291</v>
      </c>
      <c r="B323" s="220" t="s">
        <v>1245</v>
      </c>
      <c r="C323" s="220" t="s">
        <v>1246</v>
      </c>
      <c r="D323" s="220" t="s">
        <v>1247</v>
      </c>
      <c r="E323" s="221" t="s">
        <v>1248</v>
      </c>
      <c r="F323" s="97">
        <v>97360</v>
      </c>
      <c r="G323" s="580">
        <v>234598</v>
      </c>
    </row>
    <row r="324" spans="1:7" s="223" customFormat="1" ht="21" customHeight="1" x14ac:dyDescent="0.2">
      <c r="A324" s="218">
        <v>292</v>
      </c>
      <c r="B324" s="220" t="s">
        <v>1249</v>
      </c>
      <c r="C324" s="220" t="s">
        <v>1250</v>
      </c>
      <c r="D324" s="220" t="s">
        <v>1251</v>
      </c>
      <c r="E324" s="221" t="s">
        <v>1252</v>
      </c>
      <c r="F324" s="97">
        <v>97360</v>
      </c>
      <c r="G324" s="580">
        <v>234598</v>
      </c>
    </row>
    <row r="325" spans="1:7" s="223" customFormat="1" ht="21" customHeight="1" x14ac:dyDescent="0.2">
      <c r="A325" s="218">
        <v>293</v>
      </c>
      <c r="B325" s="220" t="s">
        <v>1249</v>
      </c>
      <c r="C325" s="220" t="s">
        <v>1253</v>
      </c>
      <c r="D325" s="220" t="s">
        <v>1254</v>
      </c>
      <c r="E325" s="221" t="s">
        <v>1255</v>
      </c>
      <c r="F325" s="97">
        <v>97360</v>
      </c>
      <c r="G325" s="580">
        <v>234598</v>
      </c>
    </row>
    <row r="326" spans="1:7" s="223" customFormat="1" ht="21" customHeight="1" x14ac:dyDescent="0.2">
      <c r="A326" s="218">
        <v>294</v>
      </c>
      <c r="B326" s="220" t="s">
        <v>1256</v>
      </c>
      <c r="C326" s="220" t="s">
        <v>1257</v>
      </c>
      <c r="D326" s="220" t="s">
        <v>1257</v>
      </c>
      <c r="E326" s="221" t="s">
        <v>1258</v>
      </c>
      <c r="F326" s="97">
        <v>55528</v>
      </c>
      <c r="G326" s="580">
        <v>235246</v>
      </c>
    </row>
    <row r="327" spans="1:7" s="223" customFormat="1" ht="21" customHeight="1" x14ac:dyDescent="0.2">
      <c r="A327" s="218">
        <v>295</v>
      </c>
      <c r="B327" s="220" t="s">
        <v>1256</v>
      </c>
      <c r="C327" s="220" t="s">
        <v>1259</v>
      </c>
      <c r="D327" s="220" t="s">
        <v>1259</v>
      </c>
      <c r="E327" s="221" t="s">
        <v>1260</v>
      </c>
      <c r="F327" s="97">
        <v>55528</v>
      </c>
      <c r="G327" s="580">
        <v>235246</v>
      </c>
    </row>
    <row r="328" spans="1:7" s="223" customFormat="1" ht="21" customHeight="1" x14ac:dyDescent="0.2">
      <c r="A328" s="218">
        <v>296</v>
      </c>
      <c r="B328" s="220" t="s">
        <v>1256</v>
      </c>
      <c r="C328" s="220" t="s">
        <v>1261</v>
      </c>
      <c r="D328" s="220" t="s">
        <v>1261</v>
      </c>
      <c r="E328" s="221" t="s">
        <v>1262</v>
      </c>
      <c r="F328" s="97">
        <v>55528</v>
      </c>
      <c r="G328" s="580">
        <v>235246</v>
      </c>
    </row>
    <row r="329" spans="1:7" s="223" customFormat="1" ht="21" customHeight="1" x14ac:dyDescent="0.2">
      <c r="A329" s="218">
        <v>297</v>
      </c>
      <c r="B329" s="220" t="s">
        <v>1256</v>
      </c>
      <c r="C329" s="220" t="s">
        <v>1263</v>
      </c>
      <c r="D329" s="220" t="s">
        <v>1263</v>
      </c>
      <c r="E329" s="221" t="s">
        <v>1264</v>
      </c>
      <c r="F329" s="97">
        <v>55528</v>
      </c>
      <c r="G329" s="580">
        <v>235246</v>
      </c>
    </row>
    <row r="330" spans="1:7" s="223" customFormat="1" ht="21" customHeight="1" x14ac:dyDescent="0.2">
      <c r="A330" s="218">
        <v>298</v>
      </c>
      <c r="B330" s="220" t="s">
        <v>1256</v>
      </c>
      <c r="C330" s="220" t="s">
        <v>1265</v>
      </c>
      <c r="D330" s="220" t="s">
        <v>1265</v>
      </c>
      <c r="E330" s="221" t="s">
        <v>1266</v>
      </c>
      <c r="F330" s="97">
        <v>55528</v>
      </c>
      <c r="G330" s="580">
        <v>235246</v>
      </c>
    </row>
    <row r="331" spans="1:7" s="223" customFormat="1" ht="21" customHeight="1" x14ac:dyDescent="0.2">
      <c r="A331" s="218">
        <v>299</v>
      </c>
      <c r="B331" s="220" t="s">
        <v>1256</v>
      </c>
      <c r="C331" s="220" t="s">
        <v>1267</v>
      </c>
      <c r="D331" s="220" t="s">
        <v>1267</v>
      </c>
      <c r="E331" s="221" t="s">
        <v>1268</v>
      </c>
      <c r="F331" s="97">
        <v>55528</v>
      </c>
      <c r="G331" s="580">
        <v>235246</v>
      </c>
    </row>
    <row r="332" spans="1:7" s="223" customFormat="1" ht="21" customHeight="1" x14ac:dyDescent="0.2">
      <c r="A332" s="218">
        <v>300</v>
      </c>
      <c r="B332" s="220" t="s">
        <v>1256</v>
      </c>
      <c r="C332" s="220" t="s">
        <v>1269</v>
      </c>
      <c r="D332" s="220" t="s">
        <v>1269</v>
      </c>
      <c r="E332" s="221" t="s">
        <v>1270</v>
      </c>
      <c r="F332" s="97">
        <v>55528</v>
      </c>
      <c r="G332" s="580">
        <v>235246</v>
      </c>
    </row>
    <row r="333" spans="1:7" s="223" customFormat="1" ht="21" customHeight="1" x14ac:dyDescent="0.2">
      <c r="A333" s="218">
        <v>301</v>
      </c>
      <c r="B333" s="220" t="s">
        <v>1271</v>
      </c>
      <c r="C333" s="220" t="s">
        <v>1272</v>
      </c>
      <c r="D333" s="220" t="s">
        <v>1273</v>
      </c>
      <c r="E333" s="221" t="s">
        <v>1274</v>
      </c>
      <c r="F333" s="97">
        <v>60000</v>
      </c>
      <c r="G333" s="580">
        <v>235914</v>
      </c>
    </row>
    <row r="334" spans="1:7" s="223" customFormat="1" ht="21" customHeight="1" x14ac:dyDescent="0.2">
      <c r="A334" s="218">
        <v>302</v>
      </c>
      <c r="B334" s="220" t="s">
        <v>1271</v>
      </c>
      <c r="C334" s="220" t="s">
        <v>1275</v>
      </c>
      <c r="D334" s="220" t="s">
        <v>1276</v>
      </c>
      <c r="E334" s="221" t="s">
        <v>1277</v>
      </c>
      <c r="F334" s="97">
        <v>60000</v>
      </c>
      <c r="G334" s="580">
        <v>235914</v>
      </c>
    </row>
    <row r="335" spans="1:7" s="223" customFormat="1" ht="21" customHeight="1" x14ac:dyDescent="0.2">
      <c r="A335" s="218">
        <v>303</v>
      </c>
      <c r="B335" s="220" t="s">
        <v>1271</v>
      </c>
      <c r="C335" s="220" t="s">
        <v>1278</v>
      </c>
      <c r="D335" s="220" t="s">
        <v>1279</v>
      </c>
      <c r="E335" s="221" t="s">
        <v>1280</v>
      </c>
      <c r="F335" s="97">
        <v>60000</v>
      </c>
      <c r="G335" s="580">
        <v>235914</v>
      </c>
    </row>
    <row r="336" spans="1:7" s="223" customFormat="1" ht="21" customHeight="1" x14ac:dyDescent="0.2">
      <c r="A336" s="218">
        <v>304</v>
      </c>
      <c r="B336" s="220" t="s">
        <v>1281</v>
      </c>
      <c r="C336" s="220" t="s">
        <v>1282</v>
      </c>
      <c r="D336" s="220" t="s">
        <v>1283</v>
      </c>
      <c r="E336" s="221" t="s">
        <v>1284</v>
      </c>
      <c r="F336" s="97">
        <v>62829.41</v>
      </c>
      <c r="G336" s="580">
        <v>237399</v>
      </c>
    </row>
    <row r="337" spans="1:7" s="223" customFormat="1" ht="21" customHeight="1" x14ac:dyDescent="0.2">
      <c r="A337" s="218">
        <v>305</v>
      </c>
      <c r="B337" s="220" t="s">
        <v>1281</v>
      </c>
      <c r="C337" s="220" t="s">
        <v>1285</v>
      </c>
      <c r="D337" s="220" t="s">
        <v>1286</v>
      </c>
      <c r="E337" s="221" t="s">
        <v>1287</v>
      </c>
      <c r="F337" s="97">
        <v>62702</v>
      </c>
      <c r="G337" s="580">
        <v>237554</v>
      </c>
    </row>
    <row r="338" spans="1:7" s="223" customFormat="1" ht="21" customHeight="1" x14ac:dyDescent="0.2">
      <c r="A338" s="218">
        <v>306</v>
      </c>
      <c r="B338" s="220" t="s">
        <v>1281</v>
      </c>
      <c r="C338" s="220" t="s">
        <v>1288</v>
      </c>
      <c r="D338" s="220" t="s">
        <v>1289</v>
      </c>
      <c r="E338" s="221" t="s">
        <v>1290</v>
      </c>
      <c r="F338" s="97">
        <v>62702</v>
      </c>
      <c r="G338" s="580">
        <v>237554</v>
      </c>
    </row>
    <row r="339" spans="1:7" s="223" customFormat="1" ht="21" customHeight="1" x14ac:dyDescent="0.2">
      <c r="A339" s="218">
        <v>307</v>
      </c>
      <c r="B339" s="220" t="s">
        <v>1281</v>
      </c>
      <c r="C339" s="220" t="s">
        <v>1291</v>
      </c>
      <c r="D339" s="220" t="s">
        <v>1292</v>
      </c>
      <c r="E339" s="221" t="s">
        <v>1293</v>
      </c>
      <c r="F339" s="97">
        <v>62702</v>
      </c>
      <c r="G339" s="580">
        <v>237554</v>
      </c>
    </row>
    <row r="340" spans="1:7" s="223" customFormat="1" ht="21" customHeight="1" x14ac:dyDescent="0.2">
      <c r="A340" s="218">
        <v>308</v>
      </c>
      <c r="B340" s="220" t="s">
        <v>1281</v>
      </c>
      <c r="C340" s="220" t="s">
        <v>1294</v>
      </c>
      <c r="D340" s="220" t="s">
        <v>1295</v>
      </c>
      <c r="E340" s="221" t="s">
        <v>1296</v>
      </c>
      <c r="F340" s="97">
        <v>62702</v>
      </c>
      <c r="G340" s="580">
        <v>237554</v>
      </c>
    </row>
    <row r="341" spans="1:7" s="223" customFormat="1" ht="21" customHeight="1" x14ac:dyDescent="0.2">
      <c r="A341" s="218">
        <v>309</v>
      </c>
      <c r="B341" s="220" t="s">
        <v>1281</v>
      </c>
      <c r="C341" s="220" t="s">
        <v>1297</v>
      </c>
      <c r="D341" s="220" t="s">
        <v>1298</v>
      </c>
      <c r="E341" s="221" t="s">
        <v>1299</v>
      </c>
      <c r="F341" s="97">
        <v>62702</v>
      </c>
      <c r="G341" s="580">
        <v>237554</v>
      </c>
    </row>
    <row r="342" spans="1:7" s="223" customFormat="1" ht="21" customHeight="1" x14ac:dyDescent="0.2">
      <c r="A342" s="218">
        <v>310</v>
      </c>
      <c r="B342" s="220" t="s">
        <v>1281</v>
      </c>
      <c r="C342" s="220" t="s">
        <v>1300</v>
      </c>
      <c r="D342" s="220" t="s">
        <v>1301</v>
      </c>
      <c r="E342" s="221" t="s">
        <v>1302</v>
      </c>
      <c r="F342" s="97">
        <v>62702</v>
      </c>
      <c r="G342" s="580">
        <v>237554</v>
      </c>
    </row>
    <row r="343" spans="1:7" s="223" customFormat="1" ht="21" customHeight="1" x14ac:dyDescent="0.2">
      <c r="A343" s="218">
        <v>311</v>
      </c>
      <c r="B343" s="220" t="s">
        <v>1303</v>
      </c>
      <c r="C343" s="220" t="s">
        <v>1304</v>
      </c>
      <c r="D343" s="220" t="s">
        <v>1305</v>
      </c>
      <c r="E343" s="221" t="s">
        <v>1306</v>
      </c>
      <c r="F343" s="97">
        <v>45500</v>
      </c>
      <c r="G343" s="580">
        <v>240313</v>
      </c>
    </row>
    <row r="344" spans="1:7" s="223" customFormat="1" ht="21" customHeight="1" x14ac:dyDescent="0.2">
      <c r="A344" s="218">
        <v>312</v>
      </c>
      <c r="B344" s="220" t="s">
        <v>1303</v>
      </c>
      <c r="C344" s="220" t="s">
        <v>1307</v>
      </c>
      <c r="D344" s="220" t="s">
        <v>1308</v>
      </c>
      <c r="E344" s="221" t="s">
        <v>1309</v>
      </c>
      <c r="F344" s="97">
        <v>45500</v>
      </c>
      <c r="G344" s="580">
        <v>240313</v>
      </c>
    </row>
    <row r="345" spans="1:7" s="223" customFormat="1" ht="21" customHeight="1" x14ac:dyDescent="0.2">
      <c r="A345" s="218">
        <v>313</v>
      </c>
      <c r="B345" s="220" t="s">
        <v>1310</v>
      </c>
      <c r="C345" s="220" t="s">
        <v>1311</v>
      </c>
      <c r="D345" s="220" t="s">
        <v>1312</v>
      </c>
      <c r="E345" s="221" t="s">
        <v>1313</v>
      </c>
      <c r="F345" s="97">
        <v>119572.5</v>
      </c>
      <c r="G345" s="580">
        <v>240403</v>
      </c>
    </row>
    <row r="346" spans="1:7" s="223" customFormat="1" ht="21" customHeight="1" x14ac:dyDescent="0.2">
      <c r="A346" s="218">
        <v>314</v>
      </c>
      <c r="B346" s="220" t="s">
        <v>1310</v>
      </c>
      <c r="C346" s="220" t="s">
        <v>1314</v>
      </c>
      <c r="D346" s="220" t="s">
        <v>1315</v>
      </c>
      <c r="E346" s="221" t="s">
        <v>1316</v>
      </c>
      <c r="F346" s="97">
        <v>119572.5</v>
      </c>
      <c r="G346" s="580">
        <v>240403</v>
      </c>
    </row>
    <row r="347" spans="1:7" s="223" customFormat="1" ht="21" customHeight="1" x14ac:dyDescent="0.2">
      <c r="A347" s="218">
        <v>315</v>
      </c>
      <c r="B347" s="220" t="s">
        <v>1310</v>
      </c>
      <c r="C347" s="220" t="s">
        <v>1317</v>
      </c>
      <c r="D347" s="220" t="s">
        <v>1318</v>
      </c>
      <c r="E347" s="221" t="s">
        <v>1319</v>
      </c>
      <c r="F347" s="97">
        <v>119572.5</v>
      </c>
      <c r="G347" s="580">
        <v>240403</v>
      </c>
    </row>
    <row r="348" spans="1:7" s="223" customFormat="1" ht="21" customHeight="1" x14ac:dyDescent="0.2">
      <c r="A348" s="218">
        <v>316</v>
      </c>
      <c r="B348" s="220" t="s">
        <v>1310</v>
      </c>
      <c r="C348" s="220" t="s">
        <v>1320</v>
      </c>
      <c r="D348" s="220" t="s">
        <v>1321</v>
      </c>
      <c r="E348" s="221" t="s">
        <v>1322</v>
      </c>
      <c r="F348" s="97">
        <v>119572.5</v>
      </c>
      <c r="G348" s="580">
        <v>240403</v>
      </c>
    </row>
    <row r="349" spans="1:7" s="223" customFormat="1" ht="21" customHeight="1" x14ac:dyDescent="0.2">
      <c r="A349" s="218">
        <v>317</v>
      </c>
      <c r="B349" s="220" t="s">
        <v>1310</v>
      </c>
      <c r="C349" s="220" t="s">
        <v>1323</v>
      </c>
      <c r="D349" s="220" t="s">
        <v>1324</v>
      </c>
      <c r="E349" s="221" t="s">
        <v>1325</v>
      </c>
      <c r="F349" s="97">
        <v>119572.5</v>
      </c>
      <c r="G349" s="580">
        <v>240403</v>
      </c>
    </row>
    <row r="350" spans="1:7" s="223" customFormat="1" ht="21" customHeight="1" x14ac:dyDescent="0.2">
      <c r="A350" s="218">
        <v>318</v>
      </c>
      <c r="B350" s="220" t="s">
        <v>1310</v>
      </c>
      <c r="C350" s="220" t="s">
        <v>1326</v>
      </c>
      <c r="D350" s="220" t="s">
        <v>1327</v>
      </c>
      <c r="E350" s="221" t="s">
        <v>1328</v>
      </c>
      <c r="F350" s="97">
        <v>119572.5</v>
      </c>
      <c r="G350" s="580">
        <v>240403</v>
      </c>
    </row>
    <row r="351" spans="1:7" s="223" customFormat="1" ht="21" customHeight="1" x14ac:dyDescent="0.2">
      <c r="A351" s="218">
        <v>319</v>
      </c>
      <c r="B351" s="220" t="s">
        <v>1310</v>
      </c>
      <c r="C351" s="220" t="s">
        <v>1329</v>
      </c>
      <c r="D351" s="220" t="s">
        <v>1330</v>
      </c>
      <c r="E351" s="221" t="s">
        <v>1331</v>
      </c>
      <c r="F351" s="97">
        <v>119572.5</v>
      </c>
      <c r="G351" s="580">
        <v>240403</v>
      </c>
    </row>
    <row r="352" spans="1:7" s="223" customFormat="1" ht="21" customHeight="1" x14ac:dyDescent="0.2">
      <c r="A352" s="218">
        <v>320</v>
      </c>
      <c r="B352" s="220" t="s">
        <v>1310</v>
      </c>
      <c r="C352" s="220" t="s">
        <v>1332</v>
      </c>
      <c r="D352" s="220" t="s">
        <v>1333</v>
      </c>
      <c r="E352" s="221" t="s">
        <v>1334</v>
      </c>
      <c r="F352" s="97">
        <v>119572.5</v>
      </c>
      <c r="G352" s="580">
        <v>240403</v>
      </c>
    </row>
    <row r="353" spans="1:7" s="223" customFormat="1" ht="21" customHeight="1" x14ac:dyDescent="0.2">
      <c r="A353" s="218">
        <v>321</v>
      </c>
      <c r="B353" s="220" t="s">
        <v>1310</v>
      </c>
      <c r="C353" s="220" t="s">
        <v>1335</v>
      </c>
      <c r="D353" s="220" t="s">
        <v>1336</v>
      </c>
      <c r="E353" s="221" t="s">
        <v>1337</v>
      </c>
      <c r="F353" s="97">
        <v>119572.5</v>
      </c>
      <c r="G353" s="580">
        <v>240403</v>
      </c>
    </row>
    <row r="354" spans="1:7" s="223" customFormat="1" ht="21" customHeight="1" x14ac:dyDescent="0.2">
      <c r="A354" s="218">
        <v>322</v>
      </c>
      <c r="B354" s="220" t="s">
        <v>1310</v>
      </c>
      <c r="C354" s="220" t="s">
        <v>1338</v>
      </c>
      <c r="D354" s="220" t="s">
        <v>1339</v>
      </c>
      <c r="E354" s="221" t="s">
        <v>1340</v>
      </c>
      <c r="F354" s="97">
        <v>119572.5</v>
      </c>
      <c r="G354" s="580">
        <v>240403</v>
      </c>
    </row>
    <row r="355" spans="1:7" s="223" customFormat="1" ht="21" customHeight="1" x14ac:dyDescent="0.2">
      <c r="A355" s="218">
        <v>323</v>
      </c>
      <c r="B355" s="220" t="s">
        <v>1310</v>
      </c>
      <c r="C355" s="220" t="s">
        <v>1341</v>
      </c>
      <c r="D355" s="220" t="s">
        <v>1342</v>
      </c>
      <c r="E355" s="221" t="s">
        <v>1343</v>
      </c>
      <c r="F355" s="97">
        <v>119572.5</v>
      </c>
      <c r="G355" s="580">
        <v>240403</v>
      </c>
    </row>
    <row r="356" spans="1:7" s="223" customFormat="1" ht="21" customHeight="1" x14ac:dyDescent="0.2">
      <c r="A356" s="218">
        <v>324</v>
      </c>
      <c r="B356" s="220" t="s">
        <v>1310</v>
      </c>
      <c r="C356" s="220" t="s">
        <v>1344</v>
      </c>
      <c r="D356" s="220" t="s">
        <v>1345</v>
      </c>
      <c r="E356" s="221" t="s">
        <v>1346</v>
      </c>
      <c r="F356" s="97">
        <v>119572.5</v>
      </c>
      <c r="G356" s="580">
        <v>240403</v>
      </c>
    </row>
    <row r="357" spans="1:7" s="223" customFormat="1" ht="21" customHeight="1" x14ac:dyDescent="0.2">
      <c r="A357" s="218">
        <v>325</v>
      </c>
      <c r="B357" s="220" t="s">
        <v>1310</v>
      </c>
      <c r="C357" s="220" t="s">
        <v>1347</v>
      </c>
      <c r="D357" s="220" t="s">
        <v>1348</v>
      </c>
      <c r="E357" s="221" t="s">
        <v>1349</v>
      </c>
      <c r="F357" s="97">
        <v>119572.5</v>
      </c>
      <c r="G357" s="580">
        <v>240403</v>
      </c>
    </row>
    <row r="358" spans="1:7" s="223" customFormat="1" ht="21" customHeight="1" x14ac:dyDescent="0.2">
      <c r="A358" s="218">
        <v>326</v>
      </c>
      <c r="B358" s="220" t="s">
        <v>1310</v>
      </c>
      <c r="C358" s="220" t="s">
        <v>1350</v>
      </c>
      <c r="D358" s="220" t="s">
        <v>1351</v>
      </c>
      <c r="E358" s="221" t="s">
        <v>1352</v>
      </c>
      <c r="F358" s="97">
        <v>119572.5</v>
      </c>
      <c r="G358" s="580">
        <v>240403</v>
      </c>
    </row>
    <row r="359" spans="1:7" s="223" customFormat="1" ht="21" customHeight="1" x14ac:dyDescent="0.2">
      <c r="A359" s="218">
        <v>327</v>
      </c>
      <c r="B359" s="220" t="s">
        <v>1310</v>
      </c>
      <c r="C359" s="220" t="s">
        <v>1353</v>
      </c>
      <c r="D359" s="220" t="s">
        <v>1354</v>
      </c>
      <c r="E359" s="221" t="s">
        <v>1355</v>
      </c>
      <c r="F359" s="97">
        <v>119572.5</v>
      </c>
      <c r="G359" s="580">
        <v>240403</v>
      </c>
    </row>
    <row r="360" spans="1:7" s="223" customFormat="1" ht="21" customHeight="1" x14ac:dyDescent="0.2">
      <c r="A360" s="218">
        <v>328</v>
      </c>
      <c r="B360" s="220" t="s">
        <v>1310</v>
      </c>
      <c r="C360" s="220" t="s">
        <v>1356</v>
      </c>
      <c r="D360" s="220" t="s">
        <v>1357</v>
      </c>
      <c r="E360" s="221" t="s">
        <v>1358</v>
      </c>
      <c r="F360" s="97">
        <v>119572.5</v>
      </c>
      <c r="G360" s="580">
        <v>240403</v>
      </c>
    </row>
    <row r="361" spans="1:7" s="223" customFormat="1" ht="21" customHeight="1" x14ac:dyDescent="0.2">
      <c r="A361" s="218">
        <v>329</v>
      </c>
      <c r="B361" s="220" t="s">
        <v>1281</v>
      </c>
      <c r="C361" s="220" t="s">
        <v>1359</v>
      </c>
      <c r="D361" s="220" t="s">
        <v>1360</v>
      </c>
      <c r="E361" s="221" t="s">
        <v>1361</v>
      </c>
      <c r="F361" s="97">
        <v>74000</v>
      </c>
      <c r="G361" s="580">
        <v>239882</v>
      </c>
    </row>
    <row r="362" spans="1:7" s="223" customFormat="1" ht="21" customHeight="1" x14ac:dyDescent="0.2">
      <c r="A362" s="218">
        <v>330</v>
      </c>
      <c r="B362" s="220" t="s">
        <v>1281</v>
      </c>
      <c r="C362" s="220" t="s">
        <v>1362</v>
      </c>
      <c r="D362" s="220" t="s">
        <v>1363</v>
      </c>
      <c r="E362" s="221" t="s">
        <v>1364</v>
      </c>
      <c r="F362" s="97">
        <v>74000</v>
      </c>
      <c r="G362" s="580">
        <v>239882</v>
      </c>
    </row>
    <row r="363" spans="1:7" s="223" customFormat="1" ht="21" customHeight="1" x14ac:dyDescent="0.2">
      <c r="A363" s="218">
        <v>331</v>
      </c>
      <c r="B363" s="220" t="s">
        <v>1281</v>
      </c>
      <c r="C363" s="220" t="s">
        <v>1365</v>
      </c>
      <c r="D363" s="220" t="s">
        <v>1366</v>
      </c>
      <c r="E363" s="221" t="s">
        <v>1367</v>
      </c>
      <c r="F363" s="97">
        <v>74000</v>
      </c>
      <c r="G363" s="580">
        <v>239882</v>
      </c>
    </row>
    <row r="364" spans="1:7" s="223" customFormat="1" ht="21" customHeight="1" x14ac:dyDescent="0.2">
      <c r="A364" s="218">
        <v>332</v>
      </c>
      <c r="B364" s="220" t="s">
        <v>1281</v>
      </c>
      <c r="C364" s="220" t="s">
        <v>1368</v>
      </c>
      <c r="D364" s="220" t="s">
        <v>1369</v>
      </c>
      <c r="E364" s="221" t="s">
        <v>1370</v>
      </c>
      <c r="F364" s="97">
        <v>74000</v>
      </c>
      <c r="G364" s="580">
        <v>239882</v>
      </c>
    </row>
    <row r="365" spans="1:7" s="223" customFormat="1" ht="21" customHeight="1" x14ac:dyDescent="0.2">
      <c r="A365" s="218">
        <v>333</v>
      </c>
      <c r="B365" s="220" t="s">
        <v>1371</v>
      </c>
      <c r="C365" s="220" t="s">
        <v>1372</v>
      </c>
      <c r="D365" s="220" t="s">
        <v>1373</v>
      </c>
      <c r="E365" s="221" t="s">
        <v>1374</v>
      </c>
      <c r="F365" s="97">
        <v>74000</v>
      </c>
      <c r="G365" s="580">
        <v>239882</v>
      </c>
    </row>
    <row r="366" spans="1:7" s="223" customFormat="1" ht="21" customHeight="1" x14ac:dyDescent="0.2">
      <c r="A366" s="218">
        <v>334</v>
      </c>
      <c r="B366" s="220" t="s">
        <v>1371</v>
      </c>
      <c r="C366" s="220" t="s">
        <v>1375</v>
      </c>
      <c r="D366" s="220" t="s">
        <v>1376</v>
      </c>
      <c r="E366" s="221" t="s">
        <v>1377</v>
      </c>
      <c r="F366" s="97">
        <v>74000</v>
      </c>
      <c r="G366" s="580">
        <v>239882</v>
      </c>
    </row>
    <row r="367" spans="1:7" s="223" customFormat="1" ht="21" customHeight="1" x14ac:dyDescent="0.2">
      <c r="A367" s="218">
        <v>335</v>
      </c>
      <c r="B367" s="220" t="s">
        <v>1371</v>
      </c>
      <c r="C367" s="220" t="s">
        <v>1378</v>
      </c>
      <c r="D367" s="220" t="s">
        <v>1379</v>
      </c>
      <c r="E367" s="221" t="s">
        <v>1380</v>
      </c>
      <c r="F367" s="97">
        <v>74000</v>
      </c>
      <c r="G367" s="580">
        <v>239882</v>
      </c>
    </row>
    <row r="368" spans="1:7" s="223" customFormat="1" ht="21" customHeight="1" x14ac:dyDescent="0.2">
      <c r="A368" s="218">
        <v>336</v>
      </c>
      <c r="B368" s="220" t="s">
        <v>1381</v>
      </c>
      <c r="C368" s="220" t="s">
        <v>1382</v>
      </c>
      <c r="D368" s="220" t="s">
        <v>1383</v>
      </c>
      <c r="E368" s="221" t="s">
        <v>1384</v>
      </c>
      <c r="F368" s="97">
        <v>74000</v>
      </c>
      <c r="G368" s="580">
        <v>239882</v>
      </c>
    </row>
    <row r="369" spans="1:7" s="223" customFormat="1" ht="21" customHeight="1" x14ac:dyDescent="0.2">
      <c r="A369" s="218">
        <v>337</v>
      </c>
      <c r="B369" s="220" t="s">
        <v>1381</v>
      </c>
      <c r="C369" s="220" t="s">
        <v>1385</v>
      </c>
      <c r="D369" s="220" t="s">
        <v>1386</v>
      </c>
      <c r="E369" s="221" t="s">
        <v>1387</v>
      </c>
      <c r="F369" s="97">
        <v>74000</v>
      </c>
      <c r="G369" s="580">
        <v>239882</v>
      </c>
    </row>
    <row r="370" spans="1:7" s="223" customFormat="1" ht="21" customHeight="1" x14ac:dyDescent="0.2">
      <c r="A370" s="218">
        <v>338</v>
      </c>
      <c r="B370" s="220" t="s">
        <v>1381</v>
      </c>
      <c r="C370" s="220" t="s">
        <v>1388</v>
      </c>
      <c r="D370" s="220" t="s">
        <v>1389</v>
      </c>
      <c r="E370" s="221" t="s">
        <v>1390</v>
      </c>
      <c r="F370" s="97">
        <v>74000</v>
      </c>
      <c r="G370" s="580">
        <v>239882</v>
      </c>
    </row>
    <row r="371" spans="1:7" s="223" customFormat="1" ht="21" customHeight="1" x14ac:dyDescent="0.2">
      <c r="A371" s="218">
        <v>339</v>
      </c>
      <c r="B371" s="220" t="s">
        <v>1391</v>
      </c>
      <c r="C371" s="220" t="s">
        <v>1392</v>
      </c>
      <c r="D371" s="220" t="s">
        <v>1393</v>
      </c>
      <c r="E371" s="221" t="s">
        <v>1394</v>
      </c>
      <c r="F371" s="97">
        <v>94160</v>
      </c>
      <c r="G371" s="580">
        <v>241159</v>
      </c>
    </row>
    <row r="372" spans="1:7" s="223" customFormat="1" ht="21" customHeight="1" x14ac:dyDescent="0.2">
      <c r="A372" s="218">
        <v>340</v>
      </c>
      <c r="B372" s="220" t="s">
        <v>1391</v>
      </c>
      <c r="C372" s="220" t="s">
        <v>1395</v>
      </c>
      <c r="D372" s="220" t="s">
        <v>1396</v>
      </c>
      <c r="E372" s="221" t="s">
        <v>1397</v>
      </c>
      <c r="F372" s="97">
        <v>94160</v>
      </c>
      <c r="G372" s="580">
        <v>241159</v>
      </c>
    </row>
    <row r="373" spans="1:7" s="223" customFormat="1" ht="21" customHeight="1" x14ac:dyDescent="0.2">
      <c r="A373" s="218">
        <v>341</v>
      </c>
      <c r="B373" s="220" t="s">
        <v>1391</v>
      </c>
      <c r="C373" s="220" t="s">
        <v>1398</v>
      </c>
      <c r="D373" s="220" t="s">
        <v>1399</v>
      </c>
      <c r="E373" s="221" t="s">
        <v>1400</v>
      </c>
      <c r="F373" s="97">
        <v>94160</v>
      </c>
      <c r="G373" s="580">
        <v>241159</v>
      </c>
    </row>
    <row r="374" spans="1:7" s="223" customFormat="1" ht="21" customHeight="1" x14ac:dyDescent="0.2">
      <c r="A374" s="218">
        <v>342</v>
      </c>
      <c r="B374" s="220" t="s">
        <v>1391</v>
      </c>
      <c r="C374" s="220" t="s">
        <v>1401</v>
      </c>
      <c r="D374" s="220" t="s">
        <v>1402</v>
      </c>
      <c r="E374" s="221" t="s">
        <v>1403</v>
      </c>
      <c r="F374" s="97">
        <v>94160</v>
      </c>
      <c r="G374" s="580">
        <v>241159</v>
      </c>
    </row>
    <row r="375" spans="1:7" s="223" customFormat="1" ht="21" customHeight="1" x14ac:dyDescent="0.2">
      <c r="A375" s="218">
        <v>343</v>
      </c>
      <c r="B375" s="220" t="s">
        <v>1391</v>
      </c>
      <c r="C375" s="220" t="s">
        <v>1404</v>
      </c>
      <c r="D375" s="220" t="s">
        <v>1405</v>
      </c>
      <c r="E375" s="221" t="s">
        <v>1406</v>
      </c>
      <c r="F375" s="97">
        <v>94160</v>
      </c>
      <c r="G375" s="580">
        <v>241159</v>
      </c>
    </row>
    <row r="376" spans="1:7" s="223" customFormat="1" ht="21" customHeight="1" x14ac:dyDescent="0.2">
      <c r="A376" s="218">
        <v>344</v>
      </c>
      <c r="B376" s="220" t="s">
        <v>1391</v>
      </c>
      <c r="C376" s="220" t="s">
        <v>1407</v>
      </c>
      <c r="D376" s="220" t="s">
        <v>1408</v>
      </c>
      <c r="E376" s="221" t="s">
        <v>1409</v>
      </c>
      <c r="F376" s="97">
        <v>94160</v>
      </c>
      <c r="G376" s="580">
        <v>241159</v>
      </c>
    </row>
    <row r="377" spans="1:7" s="223" customFormat="1" ht="21" customHeight="1" x14ac:dyDescent="0.2">
      <c r="A377" s="218">
        <v>345</v>
      </c>
      <c r="B377" s="220" t="s">
        <v>1391</v>
      </c>
      <c r="C377" s="220" t="s">
        <v>1410</v>
      </c>
      <c r="D377" s="220" t="s">
        <v>1411</v>
      </c>
      <c r="E377" s="221" t="s">
        <v>1412</v>
      </c>
      <c r="F377" s="97">
        <v>94160</v>
      </c>
      <c r="G377" s="580">
        <v>241159</v>
      </c>
    </row>
    <row r="378" spans="1:7" s="223" customFormat="1" ht="21" customHeight="1" x14ac:dyDescent="0.2">
      <c r="A378" s="218">
        <v>346</v>
      </c>
      <c r="B378" s="220" t="s">
        <v>1391</v>
      </c>
      <c r="C378" s="220" t="s">
        <v>1413</v>
      </c>
      <c r="D378" s="220" t="s">
        <v>1414</v>
      </c>
      <c r="E378" s="221" t="s">
        <v>1415</v>
      </c>
      <c r="F378" s="97">
        <v>94160</v>
      </c>
      <c r="G378" s="580">
        <v>241159</v>
      </c>
    </row>
    <row r="379" spans="1:7" s="223" customFormat="1" ht="21" customHeight="1" x14ac:dyDescent="0.2">
      <c r="A379" s="218">
        <v>347</v>
      </c>
      <c r="B379" s="220" t="s">
        <v>1391</v>
      </c>
      <c r="C379" s="220" t="s">
        <v>1416</v>
      </c>
      <c r="D379" s="220" t="s">
        <v>1417</v>
      </c>
      <c r="E379" s="221" t="s">
        <v>1418</v>
      </c>
      <c r="F379" s="97">
        <v>94160</v>
      </c>
      <c r="G379" s="580">
        <v>241159</v>
      </c>
    </row>
    <row r="380" spans="1:7" s="223" customFormat="1" ht="21" customHeight="1" x14ac:dyDescent="0.2">
      <c r="A380" s="218">
        <v>348</v>
      </c>
      <c r="B380" s="220" t="s">
        <v>1391</v>
      </c>
      <c r="C380" s="220" t="s">
        <v>1419</v>
      </c>
      <c r="D380" s="220" t="s">
        <v>1420</v>
      </c>
      <c r="E380" s="221" t="s">
        <v>1421</v>
      </c>
      <c r="F380" s="97">
        <v>94160</v>
      </c>
      <c r="G380" s="580">
        <v>241159</v>
      </c>
    </row>
    <row r="381" spans="1:7" s="223" customFormat="1" ht="21" customHeight="1" x14ac:dyDescent="0.2">
      <c r="A381" s="218">
        <v>349</v>
      </c>
      <c r="B381" s="220" t="s">
        <v>1391</v>
      </c>
      <c r="C381" s="220" t="s">
        <v>1422</v>
      </c>
      <c r="D381" s="220" t="s">
        <v>1423</v>
      </c>
      <c r="E381" s="221" t="s">
        <v>1424</v>
      </c>
      <c r="F381" s="97">
        <v>94160</v>
      </c>
      <c r="G381" s="580">
        <v>241159</v>
      </c>
    </row>
    <row r="382" spans="1:7" s="223" customFormat="1" ht="21" customHeight="1" x14ac:dyDescent="0.2">
      <c r="A382" s="218">
        <v>350</v>
      </c>
      <c r="B382" s="220" t="s">
        <v>1391</v>
      </c>
      <c r="C382" s="220" t="s">
        <v>1425</v>
      </c>
      <c r="D382" s="220" t="s">
        <v>1426</v>
      </c>
      <c r="E382" s="221" t="s">
        <v>1427</v>
      </c>
      <c r="F382" s="97">
        <v>94160</v>
      </c>
      <c r="G382" s="580">
        <v>241159</v>
      </c>
    </row>
    <row r="383" spans="1:7" s="223" customFormat="1" ht="21" customHeight="1" x14ac:dyDescent="0.2">
      <c r="A383" s="218">
        <v>351</v>
      </c>
      <c r="B383" s="220" t="s">
        <v>1391</v>
      </c>
      <c r="C383" s="220" t="s">
        <v>1428</v>
      </c>
      <c r="D383" s="220" t="s">
        <v>1429</v>
      </c>
      <c r="E383" s="221" t="s">
        <v>1430</v>
      </c>
      <c r="F383" s="97">
        <v>94160</v>
      </c>
      <c r="G383" s="580">
        <v>241159</v>
      </c>
    </row>
    <row r="384" spans="1:7" s="223" customFormat="1" ht="21" customHeight="1" x14ac:dyDescent="0.2">
      <c r="A384" s="218">
        <v>352</v>
      </c>
      <c r="B384" s="220" t="s">
        <v>1391</v>
      </c>
      <c r="C384" s="220" t="s">
        <v>1431</v>
      </c>
      <c r="D384" s="220" t="s">
        <v>1432</v>
      </c>
      <c r="E384" s="221" t="s">
        <v>1433</v>
      </c>
      <c r="F384" s="97">
        <v>94160</v>
      </c>
      <c r="G384" s="580">
        <v>241159</v>
      </c>
    </row>
    <row r="385" spans="1:7" s="223" customFormat="1" ht="21" customHeight="1" x14ac:dyDescent="0.2">
      <c r="A385" s="218">
        <v>353</v>
      </c>
      <c r="B385" s="220" t="s">
        <v>1391</v>
      </c>
      <c r="C385" s="220" t="s">
        <v>1434</v>
      </c>
      <c r="D385" s="220" t="s">
        <v>1435</v>
      </c>
      <c r="E385" s="221" t="s">
        <v>1436</v>
      </c>
      <c r="F385" s="97">
        <v>94160</v>
      </c>
      <c r="G385" s="580">
        <v>241159</v>
      </c>
    </row>
    <row r="386" spans="1:7" s="223" customFormat="1" ht="21" customHeight="1" x14ac:dyDescent="0.2">
      <c r="A386" s="218">
        <v>354</v>
      </c>
      <c r="B386" s="220" t="s">
        <v>1391</v>
      </c>
      <c r="C386" s="220" t="s">
        <v>1437</v>
      </c>
      <c r="D386" s="220" t="s">
        <v>1438</v>
      </c>
      <c r="E386" s="221" t="s">
        <v>1439</v>
      </c>
      <c r="F386" s="97">
        <v>94160</v>
      </c>
      <c r="G386" s="580">
        <v>241159</v>
      </c>
    </row>
    <row r="387" spans="1:7" s="223" customFormat="1" ht="21" customHeight="1" x14ac:dyDescent="0.2">
      <c r="A387" s="218">
        <v>355</v>
      </c>
      <c r="B387" s="220" t="s">
        <v>1391</v>
      </c>
      <c r="C387" s="220" t="s">
        <v>1440</v>
      </c>
      <c r="D387" s="220" t="s">
        <v>1441</v>
      </c>
      <c r="E387" s="221" t="s">
        <v>1442</v>
      </c>
      <c r="F387" s="97">
        <v>94160</v>
      </c>
      <c r="G387" s="580">
        <v>241159</v>
      </c>
    </row>
    <row r="388" spans="1:7" s="223" customFormat="1" ht="21" customHeight="1" x14ac:dyDescent="0.2">
      <c r="A388" s="218">
        <v>356</v>
      </c>
      <c r="B388" s="220" t="s">
        <v>1391</v>
      </c>
      <c r="C388" s="220" t="s">
        <v>1443</v>
      </c>
      <c r="D388" s="220" t="s">
        <v>1444</v>
      </c>
      <c r="E388" s="221" t="s">
        <v>1445</v>
      </c>
      <c r="F388" s="97">
        <v>94160</v>
      </c>
      <c r="G388" s="580">
        <v>241159</v>
      </c>
    </row>
    <row r="389" spans="1:7" s="223" customFormat="1" ht="21" customHeight="1" x14ac:dyDescent="0.2">
      <c r="A389" s="218">
        <v>357</v>
      </c>
      <c r="B389" s="220" t="s">
        <v>1391</v>
      </c>
      <c r="C389" s="220" t="s">
        <v>1446</v>
      </c>
      <c r="D389" s="220" t="s">
        <v>1447</v>
      </c>
      <c r="E389" s="221" t="s">
        <v>1448</v>
      </c>
      <c r="F389" s="97">
        <v>94160</v>
      </c>
      <c r="G389" s="580">
        <v>241159</v>
      </c>
    </row>
    <row r="390" spans="1:7" s="223" customFormat="1" ht="21" customHeight="1" x14ac:dyDescent="0.2">
      <c r="A390" s="218">
        <v>358</v>
      </c>
      <c r="B390" s="220" t="s">
        <v>1391</v>
      </c>
      <c r="C390" s="220" t="s">
        <v>1449</v>
      </c>
      <c r="D390" s="220" t="s">
        <v>1450</v>
      </c>
      <c r="E390" s="221" t="s">
        <v>1451</v>
      </c>
      <c r="F390" s="97">
        <v>94160</v>
      </c>
      <c r="G390" s="580">
        <v>241159</v>
      </c>
    </row>
    <row r="391" spans="1:7" s="223" customFormat="1" ht="21" customHeight="1" x14ac:dyDescent="0.2">
      <c r="A391" s="218">
        <v>359</v>
      </c>
      <c r="B391" s="220" t="s">
        <v>1452</v>
      </c>
      <c r="C391" s="220" t="s">
        <v>1453</v>
      </c>
      <c r="D391" s="220" t="s">
        <v>1454</v>
      </c>
      <c r="E391" s="221" t="s">
        <v>1455</v>
      </c>
      <c r="F391" s="97">
        <v>44405</v>
      </c>
      <c r="G391" s="580">
        <v>241159</v>
      </c>
    </row>
    <row r="392" spans="1:7" s="223" customFormat="1" ht="21" customHeight="1" x14ac:dyDescent="0.2">
      <c r="A392" s="218">
        <v>360</v>
      </c>
      <c r="B392" s="220" t="s">
        <v>1456</v>
      </c>
      <c r="C392" s="220" t="s">
        <v>1457</v>
      </c>
      <c r="D392" s="220" t="s">
        <v>1458</v>
      </c>
      <c r="E392" s="221" t="s">
        <v>1459</v>
      </c>
      <c r="F392" s="97">
        <v>44405</v>
      </c>
      <c r="G392" s="580">
        <v>241159</v>
      </c>
    </row>
    <row r="393" spans="1:7" s="223" customFormat="1" ht="21" customHeight="1" x14ac:dyDescent="0.2">
      <c r="A393" s="218">
        <v>361</v>
      </c>
      <c r="B393" s="220" t="s">
        <v>1460</v>
      </c>
      <c r="C393" s="220" t="s">
        <v>1461</v>
      </c>
      <c r="D393" s="220" t="s">
        <v>1462</v>
      </c>
      <c r="E393" s="221" t="s">
        <v>1463</v>
      </c>
      <c r="F393" s="97">
        <v>74900</v>
      </c>
      <c r="G393" s="580">
        <v>241486</v>
      </c>
    </row>
    <row r="394" spans="1:7" s="223" customFormat="1" ht="21" customHeight="1" x14ac:dyDescent="0.2">
      <c r="A394" s="218">
        <v>362</v>
      </c>
      <c r="B394" s="220" t="s">
        <v>1464</v>
      </c>
      <c r="C394" s="220" t="s">
        <v>1465</v>
      </c>
      <c r="D394" s="220" t="s">
        <v>1466</v>
      </c>
      <c r="E394" s="221" t="s">
        <v>1467</v>
      </c>
      <c r="F394" s="97">
        <v>119947</v>
      </c>
      <c r="G394" s="580">
        <v>241486</v>
      </c>
    </row>
    <row r="395" spans="1:7" s="223" customFormat="1" ht="21" customHeight="1" x14ac:dyDescent="0.2">
      <c r="A395" s="218">
        <v>363</v>
      </c>
      <c r="B395" s="220" t="s">
        <v>1464</v>
      </c>
      <c r="C395" s="220" t="s">
        <v>1468</v>
      </c>
      <c r="D395" s="220" t="s">
        <v>1469</v>
      </c>
      <c r="E395" s="221" t="s">
        <v>1470</v>
      </c>
      <c r="F395" s="97">
        <v>119947</v>
      </c>
      <c r="G395" s="580">
        <v>241486</v>
      </c>
    </row>
    <row r="396" spans="1:7" s="223" customFormat="1" ht="21" customHeight="1" x14ac:dyDescent="0.2">
      <c r="A396" s="218">
        <v>364</v>
      </c>
      <c r="B396" s="220" t="s">
        <v>1464</v>
      </c>
      <c r="C396" s="220" t="s">
        <v>1471</v>
      </c>
      <c r="D396" s="220" t="s">
        <v>1472</v>
      </c>
      <c r="E396" s="221" t="s">
        <v>1473</v>
      </c>
      <c r="F396" s="97">
        <v>119947</v>
      </c>
      <c r="G396" s="580">
        <v>241486</v>
      </c>
    </row>
    <row r="397" spans="1:7" s="223" customFormat="1" ht="21" customHeight="1" x14ac:dyDescent="0.2">
      <c r="A397" s="218">
        <v>365</v>
      </c>
      <c r="B397" s="220" t="s">
        <v>1474</v>
      </c>
      <c r="C397" s="220" t="s">
        <v>1475</v>
      </c>
      <c r="D397" s="220" t="s">
        <v>1476</v>
      </c>
      <c r="E397" s="221" t="s">
        <v>1477</v>
      </c>
      <c r="F397" s="97">
        <v>148516</v>
      </c>
      <c r="G397" s="580">
        <v>241646</v>
      </c>
    </row>
    <row r="398" spans="1:7" s="223" customFormat="1" ht="21" customHeight="1" x14ac:dyDescent="0.2">
      <c r="A398" s="218">
        <v>366</v>
      </c>
      <c r="B398" s="220" t="s">
        <v>1474</v>
      </c>
      <c r="C398" s="220" t="s">
        <v>1478</v>
      </c>
      <c r="D398" s="220" t="s">
        <v>1479</v>
      </c>
      <c r="E398" s="221" t="s">
        <v>1480</v>
      </c>
      <c r="F398" s="97">
        <v>148516</v>
      </c>
      <c r="G398" s="580">
        <v>241646</v>
      </c>
    </row>
    <row r="399" spans="1:7" s="223" customFormat="1" ht="21" customHeight="1" x14ac:dyDescent="0.2">
      <c r="A399" s="218">
        <v>367</v>
      </c>
      <c r="B399" s="220" t="s">
        <v>1474</v>
      </c>
      <c r="C399" s="220" t="s">
        <v>1481</v>
      </c>
      <c r="D399" s="220" t="s">
        <v>1482</v>
      </c>
      <c r="E399" s="221" t="s">
        <v>1483</v>
      </c>
      <c r="F399" s="97">
        <v>148516</v>
      </c>
      <c r="G399" s="580">
        <v>241646</v>
      </c>
    </row>
    <row r="400" spans="1:7" s="223" customFormat="1" ht="21" customHeight="1" x14ac:dyDescent="0.2">
      <c r="A400" s="218">
        <v>368</v>
      </c>
      <c r="B400" s="220" t="s">
        <v>1474</v>
      </c>
      <c r="C400" s="220" t="s">
        <v>1484</v>
      </c>
      <c r="D400" s="220" t="s">
        <v>1485</v>
      </c>
      <c r="E400" s="221" t="s">
        <v>1486</v>
      </c>
      <c r="F400" s="97">
        <v>148516</v>
      </c>
      <c r="G400" s="580">
        <v>241646</v>
      </c>
    </row>
    <row r="401" spans="1:7" s="223" customFormat="1" ht="21" customHeight="1" x14ac:dyDescent="0.2">
      <c r="A401" s="218">
        <v>369</v>
      </c>
      <c r="B401" s="220" t="s">
        <v>1474</v>
      </c>
      <c r="C401" s="220" t="s">
        <v>1487</v>
      </c>
      <c r="D401" s="220" t="s">
        <v>1488</v>
      </c>
      <c r="E401" s="221" t="s">
        <v>1489</v>
      </c>
      <c r="F401" s="97">
        <v>148516</v>
      </c>
      <c r="G401" s="580">
        <v>241646</v>
      </c>
    </row>
    <row r="402" spans="1:7" s="223" customFormat="1" ht="21" customHeight="1" x14ac:dyDescent="0.2">
      <c r="A402" s="218">
        <v>370</v>
      </c>
      <c r="B402" s="220" t="s">
        <v>1474</v>
      </c>
      <c r="C402" s="220" t="s">
        <v>1490</v>
      </c>
      <c r="D402" s="220" t="s">
        <v>1491</v>
      </c>
      <c r="E402" s="221" t="s">
        <v>1492</v>
      </c>
      <c r="F402" s="97">
        <v>148516</v>
      </c>
      <c r="G402" s="580">
        <v>241646</v>
      </c>
    </row>
    <row r="403" spans="1:7" s="223" customFormat="1" ht="21" customHeight="1" x14ac:dyDescent="0.2">
      <c r="A403" s="218">
        <v>371</v>
      </c>
      <c r="B403" s="220" t="s">
        <v>1474</v>
      </c>
      <c r="C403" s="220" t="s">
        <v>1493</v>
      </c>
      <c r="D403" s="220" t="s">
        <v>1494</v>
      </c>
      <c r="E403" s="221" t="s">
        <v>1495</v>
      </c>
      <c r="F403" s="97">
        <v>148516</v>
      </c>
      <c r="G403" s="580">
        <v>241646</v>
      </c>
    </row>
    <row r="404" spans="1:7" s="223" customFormat="1" ht="21" customHeight="1" x14ac:dyDescent="0.2">
      <c r="A404" s="218">
        <v>372</v>
      </c>
      <c r="B404" s="220" t="s">
        <v>1474</v>
      </c>
      <c r="C404" s="220" t="s">
        <v>1496</v>
      </c>
      <c r="D404" s="220" t="s">
        <v>1497</v>
      </c>
      <c r="E404" s="221" t="s">
        <v>1498</v>
      </c>
      <c r="F404" s="97">
        <v>148516</v>
      </c>
      <c r="G404" s="580">
        <v>241646</v>
      </c>
    </row>
    <row r="405" spans="1:7" s="223" customFormat="1" ht="21" customHeight="1" x14ac:dyDescent="0.2">
      <c r="A405" s="218">
        <v>373</v>
      </c>
      <c r="B405" s="220" t="s">
        <v>1474</v>
      </c>
      <c r="C405" s="220" t="s">
        <v>1499</v>
      </c>
      <c r="D405" s="220" t="s">
        <v>1500</v>
      </c>
      <c r="E405" s="221" t="s">
        <v>1501</v>
      </c>
      <c r="F405" s="97">
        <v>148516</v>
      </c>
      <c r="G405" s="580">
        <v>241646</v>
      </c>
    </row>
    <row r="406" spans="1:7" s="223" customFormat="1" ht="21" customHeight="1" x14ac:dyDescent="0.2">
      <c r="A406" s="218">
        <v>374</v>
      </c>
      <c r="B406" s="220" t="s">
        <v>1474</v>
      </c>
      <c r="C406" s="220" t="s">
        <v>1502</v>
      </c>
      <c r="D406" s="220" t="s">
        <v>1503</v>
      </c>
      <c r="E406" s="221" t="s">
        <v>1504</v>
      </c>
      <c r="F406" s="97">
        <v>148516</v>
      </c>
      <c r="G406" s="580">
        <v>241646</v>
      </c>
    </row>
    <row r="407" spans="1:7" s="223" customFormat="1" ht="21" customHeight="1" x14ac:dyDescent="0.2">
      <c r="A407" s="218">
        <v>375</v>
      </c>
      <c r="B407" s="220" t="s">
        <v>1474</v>
      </c>
      <c r="C407" s="220" t="s">
        <v>1505</v>
      </c>
      <c r="D407" s="220" t="s">
        <v>1506</v>
      </c>
      <c r="E407" s="221" t="s">
        <v>1507</v>
      </c>
      <c r="F407" s="97">
        <v>148516</v>
      </c>
      <c r="G407" s="580">
        <v>241646</v>
      </c>
    </row>
    <row r="408" spans="1:7" s="223" customFormat="1" ht="21" customHeight="1" x14ac:dyDescent="0.2">
      <c r="A408" s="218">
        <v>376</v>
      </c>
      <c r="B408" s="220" t="s">
        <v>1474</v>
      </c>
      <c r="C408" s="220" t="s">
        <v>1508</v>
      </c>
      <c r="D408" s="220" t="s">
        <v>1509</v>
      </c>
      <c r="E408" s="221" t="s">
        <v>1510</v>
      </c>
      <c r="F408" s="97">
        <v>148516</v>
      </c>
      <c r="G408" s="580">
        <v>241646</v>
      </c>
    </row>
    <row r="409" spans="1:7" s="223" customFormat="1" ht="21" customHeight="1" x14ac:dyDescent="0.2">
      <c r="A409" s="218">
        <v>377</v>
      </c>
      <c r="B409" s="220" t="s">
        <v>1474</v>
      </c>
      <c r="C409" s="220" t="s">
        <v>1511</v>
      </c>
      <c r="D409" s="220" t="s">
        <v>1512</v>
      </c>
      <c r="E409" s="221" t="s">
        <v>1513</v>
      </c>
      <c r="F409" s="97">
        <v>148516</v>
      </c>
      <c r="G409" s="580">
        <v>241646</v>
      </c>
    </row>
    <row r="410" spans="1:7" s="223" customFormat="1" ht="21" customHeight="1" x14ac:dyDescent="0.2">
      <c r="A410" s="218">
        <v>378</v>
      </c>
      <c r="B410" s="220" t="s">
        <v>1474</v>
      </c>
      <c r="C410" s="220" t="s">
        <v>1514</v>
      </c>
      <c r="D410" s="220" t="s">
        <v>1515</v>
      </c>
      <c r="E410" s="221" t="s">
        <v>1516</v>
      </c>
      <c r="F410" s="97">
        <v>148516</v>
      </c>
      <c r="G410" s="580">
        <v>241646</v>
      </c>
    </row>
    <row r="411" spans="1:7" s="223" customFormat="1" ht="21" customHeight="1" x14ac:dyDescent="0.2">
      <c r="A411" s="218">
        <v>379</v>
      </c>
      <c r="B411" s="220" t="s">
        <v>1474</v>
      </c>
      <c r="C411" s="220" t="s">
        <v>1517</v>
      </c>
      <c r="D411" s="220" t="s">
        <v>1518</v>
      </c>
      <c r="E411" s="221" t="s">
        <v>1519</v>
      </c>
      <c r="F411" s="97">
        <v>148516</v>
      </c>
      <c r="G411" s="580">
        <v>241646</v>
      </c>
    </row>
    <row r="412" spans="1:7" s="223" customFormat="1" ht="21" customHeight="1" x14ac:dyDescent="0.2">
      <c r="A412" s="218">
        <v>380</v>
      </c>
      <c r="B412" s="220" t="s">
        <v>1474</v>
      </c>
      <c r="C412" s="220" t="s">
        <v>1520</v>
      </c>
      <c r="D412" s="220" t="s">
        <v>1521</v>
      </c>
      <c r="E412" s="221" t="s">
        <v>1522</v>
      </c>
      <c r="F412" s="97">
        <v>148516</v>
      </c>
      <c r="G412" s="580">
        <v>241646</v>
      </c>
    </row>
    <row r="413" spans="1:7" s="223" customFormat="1" ht="21" customHeight="1" x14ac:dyDescent="0.2">
      <c r="A413" s="218">
        <v>381</v>
      </c>
      <c r="B413" s="220" t="s">
        <v>1474</v>
      </c>
      <c r="C413" s="220" t="s">
        <v>1523</v>
      </c>
      <c r="D413" s="220" t="s">
        <v>1524</v>
      </c>
      <c r="E413" s="221" t="s">
        <v>1525</v>
      </c>
      <c r="F413" s="97">
        <v>148516</v>
      </c>
      <c r="G413" s="580">
        <v>241646</v>
      </c>
    </row>
    <row r="414" spans="1:7" s="223" customFormat="1" ht="21" customHeight="1" x14ac:dyDescent="0.2">
      <c r="A414" s="218">
        <v>382</v>
      </c>
      <c r="B414" s="220" t="s">
        <v>1474</v>
      </c>
      <c r="C414" s="220" t="s">
        <v>1526</v>
      </c>
      <c r="D414" s="220" t="s">
        <v>1527</v>
      </c>
      <c r="E414" s="221" t="s">
        <v>1528</v>
      </c>
      <c r="F414" s="97">
        <v>148516</v>
      </c>
      <c r="G414" s="580">
        <v>241646</v>
      </c>
    </row>
    <row r="415" spans="1:7" s="223" customFormat="1" ht="21" customHeight="1" x14ac:dyDescent="0.2">
      <c r="A415" s="218">
        <v>383</v>
      </c>
      <c r="B415" s="220" t="s">
        <v>1474</v>
      </c>
      <c r="C415" s="220" t="s">
        <v>1529</v>
      </c>
      <c r="D415" s="220" t="s">
        <v>1530</v>
      </c>
      <c r="E415" s="221" t="s">
        <v>1531</v>
      </c>
      <c r="F415" s="97">
        <v>148516</v>
      </c>
      <c r="G415" s="580">
        <v>241646</v>
      </c>
    </row>
    <row r="416" spans="1:7" s="223" customFormat="1" ht="21" customHeight="1" x14ac:dyDescent="0.2">
      <c r="A416" s="218">
        <v>384</v>
      </c>
      <c r="B416" s="220" t="s">
        <v>1474</v>
      </c>
      <c r="C416" s="220" t="s">
        <v>1532</v>
      </c>
      <c r="D416" s="220" t="s">
        <v>1533</v>
      </c>
      <c r="E416" s="221" t="s">
        <v>1534</v>
      </c>
      <c r="F416" s="97">
        <v>148516</v>
      </c>
      <c r="G416" s="580">
        <v>241646</v>
      </c>
    </row>
    <row r="417" spans="1:7" s="223" customFormat="1" ht="21" customHeight="1" x14ac:dyDescent="0.2">
      <c r="A417" s="218">
        <v>385</v>
      </c>
      <c r="B417" s="220" t="s">
        <v>1474</v>
      </c>
      <c r="C417" s="220" t="s">
        <v>1535</v>
      </c>
      <c r="D417" s="220" t="s">
        <v>1536</v>
      </c>
      <c r="E417" s="221" t="s">
        <v>1537</v>
      </c>
      <c r="F417" s="97">
        <v>148516</v>
      </c>
      <c r="G417" s="580">
        <v>241646</v>
      </c>
    </row>
    <row r="418" spans="1:7" s="223" customFormat="1" ht="21" customHeight="1" x14ac:dyDescent="0.2">
      <c r="A418" s="218">
        <v>386</v>
      </c>
      <c r="B418" s="220" t="s">
        <v>1474</v>
      </c>
      <c r="C418" s="220" t="s">
        <v>1538</v>
      </c>
      <c r="D418" s="220" t="s">
        <v>1539</v>
      </c>
      <c r="E418" s="221" t="s">
        <v>1540</v>
      </c>
      <c r="F418" s="97">
        <v>148516</v>
      </c>
      <c r="G418" s="580">
        <v>241646</v>
      </c>
    </row>
    <row r="419" spans="1:7" s="223" customFormat="1" ht="21" customHeight="1" x14ac:dyDescent="0.2">
      <c r="A419" s="218">
        <v>387</v>
      </c>
      <c r="B419" s="220" t="s">
        <v>1474</v>
      </c>
      <c r="C419" s="220" t="s">
        <v>1541</v>
      </c>
      <c r="D419" s="220" t="s">
        <v>1542</v>
      </c>
      <c r="E419" s="221" t="s">
        <v>1543</v>
      </c>
      <c r="F419" s="97">
        <v>148516</v>
      </c>
      <c r="G419" s="580">
        <v>241646</v>
      </c>
    </row>
    <row r="420" spans="1:7" s="223" customFormat="1" ht="21" customHeight="1" x14ac:dyDescent="0.2">
      <c r="A420" s="218">
        <v>388</v>
      </c>
      <c r="B420" s="220" t="s">
        <v>1474</v>
      </c>
      <c r="C420" s="220" t="s">
        <v>1544</v>
      </c>
      <c r="D420" s="220" t="s">
        <v>1545</v>
      </c>
      <c r="E420" s="221" t="s">
        <v>1546</v>
      </c>
      <c r="F420" s="97">
        <v>148516</v>
      </c>
      <c r="G420" s="580">
        <v>241646</v>
      </c>
    </row>
    <row r="421" spans="1:7" s="223" customFormat="1" ht="21" customHeight="1" x14ac:dyDescent="0.2">
      <c r="A421" s="218">
        <v>389</v>
      </c>
      <c r="B421" s="220" t="s">
        <v>1474</v>
      </c>
      <c r="C421" s="220" t="s">
        <v>1547</v>
      </c>
      <c r="D421" s="220" t="s">
        <v>1548</v>
      </c>
      <c r="E421" s="221" t="s">
        <v>1549</v>
      </c>
      <c r="F421" s="97">
        <v>148516</v>
      </c>
      <c r="G421" s="580">
        <v>241646</v>
      </c>
    </row>
    <row r="422" spans="1:7" s="223" customFormat="1" ht="21" customHeight="1" x14ac:dyDescent="0.2">
      <c r="A422" s="218">
        <v>390</v>
      </c>
      <c r="B422" s="220" t="s">
        <v>1474</v>
      </c>
      <c r="C422" s="220" t="s">
        <v>1550</v>
      </c>
      <c r="D422" s="220" t="s">
        <v>1551</v>
      </c>
      <c r="E422" s="221" t="s">
        <v>1552</v>
      </c>
      <c r="F422" s="97">
        <v>148516</v>
      </c>
      <c r="G422" s="580">
        <v>241646</v>
      </c>
    </row>
    <row r="423" spans="1:7" s="223" customFormat="1" ht="21" customHeight="1" x14ac:dyDescent="0.2">
      <c r="A423" s="218">
        <v>391</v>
      </c>
      <c r="B423" s="220" t="s">
        <v>1474</v>
      </c>
      <c r="C423" s="220" t="s">
        <v>1553</v>
      </c>
      <c r="D423" s="220" t="s">
        <v>1554</v>
      </c>
      <c r="E423" s="221" t="s">
        <v>1555</v>
      </c>
      <c r="F423" s="97">
        <v>148516</v>
      </c>
      <c r="G423" s="580">
        <v>241646</v>
      </c>
    </row>
    <row r="424" spans="1:7" s="223" customFormat="1" ht="21" customHeight="1" x14ac:dyDescent="0.2">
      <c r="A424" s="218">
        <v>392</v>
      </c>
      <c r="B424" s="220" t="s">
        <v>1474</v>
      </c>
      <c r="C424" s="220" t="s">
        <v>1556</v>
      </c>
      <c r="D424" s="220" t="s">
        <v>1557</v>
      </c>
      <c r="E424" s="221" t="s">
        <v>1558</v>
      </c>
      <c r="F424" s="97">
        <v>148516</v>
      </c>
      <c r="G424" s="580">
        <v>241646</v>
      </c>
    </row>
    <row r="425" spans="1:7" s="223" customFormat="1" ht="21" customHeight="1" x14ac:dyDescent="0.2">
      <c r="A425" s="218">
        <v>393</v>
      </c>
      <c r="B425" s="220" t="s">
        <v>1474</v>
      </c>
      <c r="C425" s="220" t="s">
        <v>1559</v>
      </c>
      <c r="D425" s="220" t="s">
        <v>1560</v>
      </c>
      <c r="E425" s="221" t="s">
        <v>1561</v>
      </c>
      <c r="F425" s="97">
        <v>148516</v>
      </c>
      <c r="G425" s="580">
        <v>241646</v>
      </c>
    </row>
    <row r="426" spans="1:7" s="223" customFormat="1" ht="21" customHeight="1" x14ac:dyDescent="0.2">
      <c r="A426" s="218">
        <v>394</v>
      </c>
      <c r="B426" s="220" t="s">
        <v>1474</v>
      </c>
      <c r="C426" s="220" t="s">
        <v>1562</v>
      </c>
      <c r="D426" s="220" t="s">
        <v>1563</v>
      </c>
      <c r="E426" s="221" t="s">
        <v>1564</v>
      </c>
      <c r="F426" s="97">
        <v>148516</v>
      </c>
      <c r="G426" s="580">
        <v>241646</v>
      </c>
    </row>
    <row r="427" spans="1:7" s="223" customFormat="1" ht="21" customHeight="1" x14ac:dyDescent="0.2">
      <c r="A427" s="218">
        <v>395</v>
      </c>
      <c r="B427" s="220" t="s">
        <v>1474</v>
      </c>
      <c r="C427" s="220" t="s">
        <v>1565</v>
      </c>
      <c r="D427" s="220" t="s">
        <v>1566</v>
      </c>
      <c r="E427" s="221" t="s">
        <v>1567</v>
      </c>
      <c r="F427" s="97">
        <v>148516</v>
      </c>
      <c r="G427" s="580">
        <v>241646</v>
      </c>
    </row>
    <row r="428" spans="1:7" s="223" customFormat="1" ht="21" customHeight="1" x14ac:dyDescent="0.2">
      <c r="A428" s="218">
        <v>396</v>
      </c>
      <c r="B428" s="220" t="s">
        <v>1474</v>
      </c>
      <c r="C428" s="220" t="s">
        <v>1568</v>
      </c>
      <c r="D428" s="220" t="s">
        <v>1569</v>
      </c>
      <c r="E428" s="221" t="s">
        <v>1570</v>
      </c>
      <c r="F428" s="97">
        <v>148516</v>
      </c>
      <c r="G428" s="580">
        <v>241646</v>
      </c>
    </row>
    <row r="429" spans="1:7" s="223" customFormat="1" ht="21" customHeight="1" x14ac:dyDescent="0.2">
      <c r="A429" s="218">
        <v>397</v>
      </c>
      <c r="B429" s="220" t="s">
        <v>1474</v>
      </c>
      <c r="C429" s="220" t="s">
        <v>1571</v>
      </c>
      <c r="D429" s="220" t="s">
        <v>1572</v>
      </c>
      <c r="E429" s="221" t="s">
        <v>1573</v>
      </c>
      <c r="F429" s="97">
        <v>148516</v>
      </c>
      <c r="G429" s="580">
        <v>241646</v>
      </c>
    </row>
    <row r="430" spans="1:7" s="223" customFormat="1" ht="21" customHeight="1" x14ac:dyDescent="0.2">
      <c r="A430" s="218">
        <v>398</v>
      </c>
      <c r="B430" s="220" t="s">
        <v>1474</v>
      </c>
      <c r="C430" s="220" t="s">
        <v>1574</v>
      </c>
      <c r="D430" s="220" t="s">
        <v>1575</v>
      </c>
      <c r="E430" s="221" t="s">
        <v>1576</v>
      </c>
      <c r="F430" s="97">
        <v>148516</v>
      </c>
      <c r="G430" s="580">
        <v>241646</v>
      </c>
    </row>
    <row r="431" spans="1:7" s="223" customFormat="1" ht="21" customHeight="1" x14ac:dyDescent="0.2">
      <c r="A431" s="218">
        <v>399</v>
      </c>
      <c r="B431" s="220" t="s">
        <v>1474</v>
      </c>
      <c r="C431" s="220" t="s">
        <v>1577</v>
      </c>
      <c r="D431" s="220" t="s">
        <v>1578</v>
      </c>
      <c r="E431" s="221" t="s">
        <v>1579</v>
      </c>
      <c r="F431" s="97">
        <v>148516</v>
      </c>
      <c r="G431" s="580">
        <v>241646</v>
      </c>
    </row>
    <row r="432" spans="1:7" s="223" customFormat="1" ht="21" customHeight="1" x14ac:dyDescent="0.2">
      <c r="A432" s="218">
        <v>400</v>
      </c>
      <c r="B432" s="220" t="s">
        <v>1474</v>
      </c>
      <c r="C432" s="220" t="s">
        <v>1580</v>
      </c>
      <c r="D432" s="220" t="s">
        <v>1581</v>
      </c>
      <c r="E432" s="221" t="s">
        <v>1582</v>
      </c>
      <c r="F432" s="97">
        <v>148516</v>
      </c>
      <c r="G432" s="580">
        <v>241646</v>
      </c>
    </row>
    <row r="433" spans="1:7" s="223" customFormat="1" ht="21" customHeight="1" x14ac:dyDescent="0.2">
      <c r="A433" s="218">
        <v>401</v>
      </c>
      <c r="B433" s="220" t="s">
        <v>1474</v>
      </c>
      <c r="C433" s="220" t="s">
        <v>1583</v>
      </c>
      <c r="D433" s="220" t="s">
        <v>1584</v>
      </c>
      <c r="E433" s="221" t="s">
        <v>1585</v>
      </c>
      <c r="F433" s="97">
        <v>148516</v>
      </c>
      <c r="G433" s="580">
        <v>241646</v>
      </c>
    </row>
    <row r="434" spans="1:7" s="223" customFormat="1" ht="21" customHeight="1" x14ac:dyDescent="0.2">
      <c r="A434" s="218">
        <v>402</v>
      </c>
      <c r="B434" s="220" t="s">
        <v>1474</v>
      </c>
      <c r="C434" s="220" t="s">
        <v>1586</v>
      </c>
      <c r="D434" s="220" t="s">
        <v>1587</v>
      </c>
      <c r="E434" s="221" t="s">
        <v>1588</v>
      </c>
      <c r="F434" s="97">
        <v>148516</v>
      </c>
      <c r="G434" s="580">
        <v>241646</v>
      </c>
    </row>
    <row r="435" spans="1:7" s="223" customFormat="1" ht="21" customHeight="1" x14ac:dyDescent="0.2">
      <c r="A435" s="218">
        <v>403</v>
      </c>
      <c r="B435" s="220" t="s">
        <v>1474</v>
      </c>
      <c r="C435" s="220" t="s">
        <v>1589</v>
      </c>
      <c r="D435" s="220" t="s">
        <v>1590</v>
      </c>
      <c r="E435" s="221" t="s">
        <v>1591</v>
      </c>
      <c r="F435" s="97">
        <v>148516</v>
      </c>
      <c r="G435" s="580">
        <v>241646</v>
      </c>
    </row>
    <row r="436" spans="1:7" s="223" customFormat="1" ht="21" customHeight="1" x14ac:dyDescent="0.2">
      <c r="A436" s="218">
        <v>404</v>
      </c>
      <c r="B436" s="220" t="s">
        <v>1474</v>
      </c>
      <c r="C436" s="220" t="s">
        <v>1592</v>
      </c>
      <c r="D436" s="220" t="s">
        <v>1593</v>
      </c>
      <c r="E436" s="221" t="s">
        <v>1594</v>
      </c>
      <c r="F436" s="97">
        <v>148516</v>
      </c>
      <c r="G436" s="580">
        <v>241646</v>
      </c>
    </row>
    <row r="437" spans="1:7" s="223" customFormat="1" ht="21" customHeight="1" x14ac:dyDescent="0.2">
      <c r="A437" s="218">
        <v>405</v>
      </c>
      <c r="B437" s="220" t="s">
        <v>1474</v>
      </c>
      <c r="C437" s="220" t="s">
        <v>1595</v>
      </c>
      <c r="D437" s="220" t="s">
        <v>1596</v>
      </c>
      <c r="E437" s="221" t="s">
        <v>1597</v>
      </c>
      <c r="F437" s="97">
        <v>148516</v>
      </c>
      <c r="G437" s="580">
        <v>241646</v>
      </c>
    </row>
    <row r="438" spans="1:7" s="223" customFormat="1" ht="21" customHeight="1" x14ac:dyDescent="0.2">
      <c r="A438" s="218">
        <v>406</v>
      </c>
      <c r="B438" s="220" t="s">
        <v>1474</v>
      </c>
      <c r="C438" s="220" t="s">
        <v>1598</v>
      </c>
      <c r="D438" s="220" t="s">
        <v>1599</v>
      </c>
      <c r="E438" s="221" t="s">
        <v>1600</v>
      </c>
      <c r="F438" s="97">
        <v>148516</v>
      </c>
      <c r="G438" s="580">
        <v>241646</v>
      </c>
    </row>
    <row r="439" spans="1:7" s="223" customFormat="1" ht="21" customHeight="1" x14ac:dyDescent="0.2">
      <c r="A439" s="218">
        <v>407</v>
      </c>
      <c r="B439" s="220" t="s">
        <v>1474</v>
      </c>
      <c r="C439" s="220" t="s">
        <v>1601</v>
      </c>
      <c r="D439" s="220" t="s">
        <v>1602</v>
      </c>
      <c r="E439" s="221" t="s">
        <v>1603</v>
      </c>
      <c r="F439" s="97">
        <v>148516</v>
      </c>
      <c r="G439" s="580">
        <v>241646</v>
      </c>
    </row>
    <row r="440" spans="1:7" s="223" customFormat="1" ht="21" customHeight="1" x14ac:dyDescent="0.2">
      <c r="A440" s="218">
        <v>408</v>
      </c>
      <c r="B440" s="220" t="s">
        <v>1474</v>
      </c>
      <c r="C440" s="220" t="s">
        <v>1604</v>
      </c>
      <c r="D440" s="220" t="s">
        <v>1605</v>
      </c>
      <c r="E440" s="221" t="s">
        <v>1606</v>
      </c>
      <c r="F440" s="97">
        <v>148516</v>
      </c>
      <c r="G440" s="580">
        <v>241646</v>
      </c>
    </row>
    <row r="441" spans="1:7" s="223" customFormat="1" ht="21" customHeight="1" x14ac:dyDescent="0.2">
      <c r="A441" s="218">
        <v>409</v>
      </c>
      <c r="B441" s="220" t="s">
        <v>1474</v>
      </c>
      <c r="C441" s="220" t="s">
        <v>1607</v>
      </c>
      <c r="D441" s="220" t="s">
        <v>1608</v>
      </c>
      <c r="E441" s="221" t="s">
        <v>1609</v>
      </c>
      <c r="F441" s="97">
        <v>148516</v>
      </c>
      <c r="G441" s="580">
        <v>241646</v>
      </c>
    </row>
    <row r="442" spans="1:7" s="223" customFormat="1" ht="21" customHeight="1" x14ac:dyDescent="0.2">
      <c r="A442" s="218">
        <v>410</v>
      </c>
      <c r="B442" s="220" t="s">
        <v>1474</v>
      </c>
      <c r="C442" s="220" t="s">
        <v>1610</v>
      </c>
      <c r="D442" s="220" t="s">
        <v>1611</v>
      </c>
      <c r="E442" s="221" t="s">
        <v>1612</v>
      </c>
      <c r="F442" s="97">
        <v>148516</v>
      </c>
      <c r="G442" s="580">
        <v>241646</v>
      </c>
    </row>
    <row r="443" spans="1:7" s="223" customFormat="1" ht="21" customHeight="1" x14ac:dyDescent="0.2">
      <c r="A443" s="218">
        <v>411</v>
      </c>
      <c r="B443" s="220" t="s">
        <v>1474</v>
      </c>
      <c r="C443" s="220" t="s">
        <v>1613</v>
      </c>
      <c r="D443" s="220" t="s">
        <v>1614</v>
      </c>
      <c r="E443" s="221" t="s">
        <v>1615</v>
      </c>
      <c r="F443" s="97">
        <v>148516</v>
      </c>
      <c r="G443" s="580">
        <v>241646</v>
      </c>
    </row>
    <row r="444" spans="1:7" s="223" customFormat="1" ht="21" customHeight="1" x14ac:dyDescent="0.2">
      <c r="A444" s="218">
        <v>412</v>
      </c>
      <c r="B444" s="220" t="s">
        <v>1474</v>
      </c>
      <c r="C444" s="220" t="s">
        <v>1616</v>
      </c>
      <c r="D444" s="220" t="s">
        <v>1617</v>
      </c>
      <c r="E444" s="221" t="s">
        <v>1618</v>
      </c>
      <c r="F444" s="97">
        <v>148516</v>
      </c>
      <c r="G444" s="580">
        <v>241646</v>
      </c>
    </row>
    <row r="445" spans="1:7" s="223" customFormat="1" ht="21" customHeight="1" x14ac:dyDescent="0.2">
      <c r="A445" s="218">
        <v>413</v>
      </c>
      <c r="B445" s="220" t="s">
        <v>1474</v>
      </c>
      <c r="C445" s="220" t="s">
        <v>1619</v>
      </c>
      <c r="D445" s="220" t="s">
        <v>1620</v>
      </c>
      <c r="E445" s="221" t="s">
        <v>1621</v>
      </c>
      <c r="F445" s="97">
        <v>148516</v>
      </c>
      <c r="G445" s="580">
        <v>241646</v>
      </c>
    </row>
    <row r="446" spans="1:7" s="223" customFormat="1" ht="21" customHeight="1" x14ac:dyDescent="0.2">
      <c r="A446" s="218">
        <v>414</v>
      </c>
      <c r="B446" s="220" t="s">
        <v>1474</v>
      </c>
      <c r="C446" s="220" t="s">
        <v>1622</v>
      </c>
      <c r="D446" s="220" t="s">
        <v>1623</v>
      </c>
      <c r="E446" s="221" t="s">
        <v>1624</v>
      </c>
      <c r="F446" s="97">
        <v>148516</v>
      </c>
      <c r="G446" s="580">
        <v>241646</v>
      </c>
    </row>
    <row r="447" spans="1:7" s="223" customFormat="1" ht="21" customHeight="1" x14ac:dyDescent="0.2">
      <c r="A447" s="218">
        <v>415</v>
      </c>
      <c r="B447" s="220" t="s">
        <v>1625</v>
      </c>
      <c r="C447" s="220" t="s">
        <v>1626</v>
      </c>
      <c r="D447" s="220" t="s">
        <v>1627</v>
      </c>
      <c r="E447" s="221" t="s">
        <v>1628</v>
      </c>
      <c r="F447" s="97">
        <v>94050</v>
      </c>
      <c r="G447" s="580">
        <v>241646</v>
      </c>
    </row>
    <row r="448" spans="1:7" s="223" customFormat="1" ht="21" customHeight="1" x14ac:dyDescent="0.2">
      <c r="A448" s="218">
        <v>416</v>
      </c>
      <c r="B448" s="220" t="s">
        <v>1625</v>
      </c>
      <c r="C448" s="220" t="s">
        <v>1629</v>
      </c>
      <c r="D448" s="220" t="s">
        <v>1630</v>
      </c>
      <c r="E448" s="221" t="s">
        <v>1631</v>
      </c>
      <c r="F448" s="97">
        <v>94050</v>
      </c>
      <c r="G448" s="580">
        <v>241646</v>
      </c>
    </row>
    <row r="449" spans="1:7" s="223" customFormat="1" ht="21" customHeight="1" x14ac:dyDescent="0.2">
      <c r="A449" s="218">
        <v>417</v>
      </c>
      <c r="B449" s="220" t="s">
        <v>1625</v>
      </c>
      <c r="C449" s="220" t="s">
        <v>1632</v>
      </c>
      <c r="D449" s="220" t="s">
        <v>1633</v>
      </c>
      <c r="E449" s="221" t="s">
        <v>1634</v>
      </c>
      <c r="F449" s="97">
        <v>94050</v>
      </c>
      <c r="G449" s="580">
        <v>241646</v>
      </c>
    </row>
    <row r="450" spans="1:7" s="223" customFormat="1" ht="21" customHeight="1" x14ac:dyDescent="0.2">
      <c r="A450" s="218">
        <v>418</v>
      </c>
      <c r="B450" s="220" t="s">
        <v>1625</v>
      </c>
      <c r="C450" s="220" t="s">
        <v>1635</v>
      </c>
      <c r="D450" s="220" t="s">
        <v>1636</v>
      </c>
      <c r="E450" s="221" t="s">
        <v>1637</v>
      </c>
      <c r="F450" s="97">
        <v>94050</v>
      </c>
      <c r="G450" s="580">
        <v>241646</v>
      </c>
    </row>
    <row r="451" spans="1:7" s="223" customFormat="1" ht="21" customHeight="1" x14ac:dyDescent="0.2">
      <c r="A451" s="218">
        <v>419</v>
      </c>
      <c r="B451" s="220" t="s">
        <v>1625</v>
      </c>
      <c r="C451" s="220" t="s">
        <v>1638</v>
      </c>
      <c r="D451" s="220" t="s">
        <v>1639</v>
      </c>
      <c r="E451" s="221" t="s">
        <v>1640</v>
      </c>
      <c r="F451" s="97">
        <v>94050</v>
      </c>
      <c r="G451" s="580">
        <v>241646</v>
      </c>
    </row>
    <row r="452" spans="1:7" s="223" customFormat="1" ht="21" customHeight="1" x14ac:dyDescent="0.2">
      <c r="A452" s="218">
        <v>420</v>
      </c>
      <c r="B452" s="220" t="s">
        <v>1625</v>
      </c>
      <c r="C452" s="220" t="s">
        <v>1641</v>
      </c>
      <c r="D452" s="220" t="s">
        <v>1642</v>
      </c>
      <c r="E452" s="221" t="s">
        <v>1643</v>
      </c>
      <c r="F452" s="97">
        <v>94050</v>
      </c>
      <c r="G452" s="580">
        <v>241646</v>
      </c>
    </row>
    <row r="453" spans="1:7" s="223" customFormat="1" ht="21" customHeight="1" x14ac:dyDescent="0.2">
      <c r="A453" s="218">
        <v>421</v>
      </c>
      <c r="B453" s="220" t="s">
        <v>1625</v>
      </c>
      <c r="C453" s="220" t="s">
        <v>1644</v>
      </c>
      <c r="D453" s="220" t="s">
        <v>1645</v>
      </c>
      <c r="E453" s="221" t="s">
        <v>1646</v>
      </c>
      <c r="F453" s="97">
        <v>94050</v>
      </c>
      <c r="G453" s="580">
        <v>241646</v>
      </c>
    </row>
    <row r="454" spans="1:7" s="223" customFormat="1" ht="21" customHeight="1" x14ac:dyDescent="0.2">
      <c r="A454" s="218">
        <v>422</v>
      </c>
      <c r="B454" s="220" t="s">
        <v>1625</v>
      </c>
      <c r="C454" s="220" t="s">
        <v>1647</v>
      </c>
      <c r="D454" s="220" t="s">
        <v>1648</v>
      </c>
      <c r="E454" s="221" t="s">
        <v>1649</v>
      </c>
      <c r="F454" s="97">
        <v>94050</v>
      </c>
      <c r="G454" s="580">
        <v>241646</v>
      </c>
    </row>
    <row r="455" spans="1:7" s="223" customFormat="1" ht="21" customHeight="1" x14ac:dyDescent="0.2">
      <c r="A455" s="218">
        <v>423</v>
      </c>
      <c r="B455" s="220" t="s">
        <v>1625</v>
      </c>
      <c r="C455" s="220" t="s">
        <v>1650</v>
      </c>
      <c r="D455" s="220" t="s">
        <v>1651</v>
      </c>
      <c r="E455" s="221" t="s">
        <v>1652</v>
      </c>
      <c r="F455" s="97">
        <v>94050</v>
      </c>
      <c r="G455" s="580">
        <v>241646</v>
      </c>
    </row>
    <row r="456" spans="1:7" s="223" customFormat="1" ht="21" customHeight="1" x14ac:dyDescent="0.2">
      <c r="A456" s="218">
        <v>424</v>
      </c>
      <c r="B456" s="220" t="s">
        <v>1625</v>
      </c>
      <c r="C456" s="220" t="s">
        <v>1653</v>
      </c>
      <c r="D456" s="220" t="s">
        <v>1654</v>
      </c>
      <c r="E456" s="221" t="s">
        <v>1655</v>
      </c>
      <c r="F456" s="97">
        <v>94050</v>
      </c>
      <c r="G456" s="580">
        <v>241646</v>
      </c>
    </row>
    <row r="457" spans="1:7" s="223" customFormat="1" ht="21" customHeight="1" x14ac:dyDescent="0.2">
      <c r="A457" s="218">
        <v>425</v>
      </c>
      <c r="B457" s="220" t="s">
        <v>1625</v>
      </c>
      <c r="C457" s="220" t="s">
        <v>1656</v>
      </c>
      <c r="D457" s="220" t="s">
        <v>1657</v>
      </c>
      <c r="E457" s="221" t="s">
        <v>1658</v>
      </c>
      <c r="F457" s="97">
        <v>94050</v>
      </c>
      <c r="G457" s="580">
        <v>241646</v>
      </c>
    </row>
    <row r="458" spans="1:7" s="223" customFormat="1" ht="21" customHeight="1" x14ac:dyDescent="0.2">
      <c r="A458" s="218">
        <v>426</v>
      </c>
      <c r="B458" s="220" t="s">
        <v>1625</v>
      </c>
      <c r="C458" s="220" t="s">
        <v>1659</v>
      </c>
      <c r="D458" s="220" t="s">
        <v>1660</v>
      </c>
      <c r="E458" s="221" t="s">
        <v>1661</v>
      </c>
      <c r="F458" s="97">
        <v>94050</v>
      </c>
      <c r="G458" s="580">
        <v>241646</v>
      </c>
    </row>
    <row r="459" spans="1:7" s="223" customFormat="1" ht="21" customHeight="1" x14ac:dyDescent="0.2">
      <c r="A459" s="218">
        <v>427</v>
      </c>
      <c r="B459" s="220" t="s">
        <v>1625</v>
      </c>
      <c r="C459" s="220" t="s">
        <v>1662</v>
      </c>
      <c r="D459" s="220" t="s">
        <v>1663</v>
      </c>
      <c r="E459" s="221" t="s">
        <v>1664</v>
      </c>
      <c r="F459" s="97">
        <v>94050</v>
      </c>
      <c r="G459" s="580">
        <v>241646</v>
      </c>
    </row>
    <row r="460" spans="1:7" s="223" customFormat="1" ht="21" customHeight="1" x14ac:dyDescent="0.2">
      <c r="A460" s="218">
        <v>428</v>
      </c>
      <c r="B460" s="220" t="s">
        <v>1625</v>
      </c>
      <c r="C460" s="220" t="s">
        <v>1665</v>
      </c>
      <c r="D460" s="220" t="s">
        <v>1666</v>
      </c>
      <c r="E460" s="221" t="s">
        <v>1667</v>
      </c>
      <c r="F460" s="97">
        <v>94050</v>
      </c>
      <c r="G460" s="580">
        <v>241646</v>
      </c>
    </row>
    <row r="461" spans="1:7" s="223" customFormat="1" ht="21" customHeight="1" x14ac:dyDescent="0.2">
      <c r="A461" s="218">
        <v>429</v>
      </c>
      <c r="B461" s="220" t="s">
        <v>1625</v>
      </c>
      <c r="C461" s="220" t="s">
        <v>1668</v>
      </c>
      <c r="D461" s="220" t="s">
        <v>1669</v>
      </c>
      <c r="E461" s="221" t="s">
        <v>1670</v>
      </c>
      <c r="F461" s="97">
        <v>94050</v>
      </c>
      <c r="G461" s="580">
        <v>241646</v>
      </c>
    </row>
    <row r="462" spans="1:7" s="223" customFormat="1" ht="21" customHeight="1" x14ac:dyDescent="0.2">
      <c r="A462" s="218">
        <v>430</v>
      </c>
      <c r="B462" s="220" t="s">
        <v>1625</v>
      </c>
      <c r="C462" s="220" t="s">
        <v>1671</v>
      </c>
      <c r="D462" s="220" t="s">
        <v>1672</v>
      </c>
      <c r="E462" s="221" t="s">
        <v>1673</v>
      </c>
      <c r="F462" s="97">
        <v>94050</v>
      </c>
      <c r="G462" s="580">
        <v>241646</v>
      </c>
    </row>
    <row r="463" spans="1:7" s="223" customFormat="1" ht="21" customHeight="1" x14ac:dyDescent="0.2">
      <c r="A463" s="218">
        <v>431</v>
      </c>
      <c r="B463" s="220" t="s">
        <v>1625</v>
      </c>
      <c r="C463" s="220" t="s">
        <v>1674</v>
      </c>
      <c r="D463" s="220" t="s">
        <v>1675</v>
      </c>
      <c r="E463" s="221" t="s">
        <v>1676</v>
      </c>
      <c r="F463" s="97">
        <v>94050</v>
      </c>
      <c r="G463" s="580">
        <v>241646</v>
      </c>
    </row>
    <row r="464" spans="1:7" s="223" customFormat="1" ht="21" customHeight="1" x14ac:dyDescent="0.2">
      <c r="A464" s="218">
        <v>432</v>
      </c>
      <c r="B464" s="220" t="s">
        <v>1625</v>
      </c>
      <c r="C464" s="220" t="s">
        <v>1677</v>
      </c>
      <c r="D464" s="220" t="s">
        <v>1678</v>
      </c>
      <c r="E464" s="221" t="s">
        <v>1679</v>
      </c>
      <c r="F464" s="97">
        <v>94050</v>
      </c>
      <c r="G464" s="580">
        <v>241646</v>
      </c>
    </row>
    <row r="465" spans="1:7" s="223" customFormat="1" ht="21" customHeight="1" x14ac:dyDescent="0.2">
      <c r="A465" s="218">
        <v>433</v>
      </c>
      <c r="B465" s="220" t="s">
        <v>1625</v>
      </c>
      <c r="C465" s="220" t="s">
        <v>1680</v>
      </c>
      <c r="D465" s="220" t="s">
        <v>1681</v>
      </c>
      <c r="E465" s="221" t="s">
        <v>1682</v>
      </c>
      <c r="F465" s="97">
        <v>94050</v>
      </c>
      <c r="G465" s="580">
        <v>241646</v>
      </c>
    </row>
    <row r="466" spans="1:7" s="223" customFormat="1" ht="21" customHeight="1" x14ac:dyDescent="0.2">
      <c r="A466" s="218">
        <v>434</v>
      </c>
      <c r="B466" s="220" t="s">
        <v>1625</v>
      </c>
      <c r="C466" s="220" t="s">
        <v>1683</v>
      </c>
      <c r="D466" s="220" t="s">
        <v>1684</v>
      </c>
      <c r="E466" s="221" t="s">
        <v>1685</v>
      </c>
      <c r="F466" s="97">
        <v>94050</v>
      </c>
      <c r="G466" s="580">
        <v>241646</v>
      </c>
    </row>
    <row r="467" spans="1:7" s="223" customFormat="1" ht="21" customHeight="1" x14ac:dyDescent="0.2">
      <c r="A467" s="218"/>
      <c r="B467" s="666" t="s">
        <v>1686</v>
      </c>
      <c r="C467" s="667"/>
      <c r="D467" s="667"/>
      <c r="E467" s="668"/>
      <c r="F467" s="224">
        <f>SUM(F308:F466)</f>
        <v>22368756.490000002</v>
      </c>
      <c r="G467" s="580"/>
    </row>
    <row r="468" spans="1:7" s="223" customFormat="1" ht="21" customHeight="1" x14ac:dyDescent="0.2">
      <c r="A468" s="218"/>
      <c r="B468" s="219" t="s">
        <v>1687</v>
      </c>
      <c r="C468" s="220"/>
      <c r="D468" s="220"/>
      <c r="E468" s="221"/>
      <c r="F468" s="97"/>
      <c r="G468" s="580"/>
    </row>
    <row r="469" spans="1:7" s="223" customFormat="1" ht="21" customHeight="1" x14ac:dyDescent="0.2">
      <c r="A469" s="218">
        <v>435</v>
      </c>
      <c r="B469" s="220" t="s">
        <v>1227</v>
      </c>
      <c r="C469" s="220" t="s">
        <v>1688</v>
      </c>
      <c r="D469" s="220" t="s">
        <v>1689</v>
      </c>
      <c r="E469" s="221" t="s">
        <v>1690</v>
      </c>
      <c r="F469" s="97">
        <v>740000</v>
      </c>
      <c r="G469" s="580">
        <v>18893</v>
      </c>
    </row>
    <row r="470" spans="1:7" s="223" customFormat="1" ht="21" customHeight="1" x14ac:dyDescent="0.2">
      <c r="A470" s="218">
        <v>436</v>
      </c>
      <c r="B470" s="220" t="s">
        <v>1227</v>
      </c>
      <c r="C470" s="220" t="s">
        <v>1691</v>
      </c>
      <c r="D470" s="220" t="s">
        <v>1692</v>
      </c>
      <c r="E470" s="221" t="s">
        <v>1693</v>
      </c>
      <c r="F470" s="97">
        <v>740000</v>
      </c>
      <c r="G470" s="580">
        <v>18893</v>
      </c>
    </row>
    <row r="471" spans="1:7" s="223" customFormat="1" ht="21" customHeight="1" x14ac:dyDescent="0.2">
      <c r="A471" s="218">
        <v>437</v>
      </c>
      <c r="B471" s="220" t="s">
        <v>1694</v>
      </c>
      <c r="C471" s="220" t="s">
        <v>1695</v>
      </c>
      <c r="D471" s="220" t="s">
        <v>1696</v>
      </c>
      <c r="E471" s="221" t="s">
        <v>1697</v>
      </c>
      <c r="F471" s="97">
        <v>812500</v>
      </c>
      <c r="G471" s="580">
        <v>19153</v>
      </c>
    </row>
    <row r="472" spans="1:7" s="223" customFormat="1" ht="21" customHeight="1" x14ac:dyDescent="0.2">
      <c r="A472" s="218">
        <v>438</v>
      </c>
      <c r="B472" s="220" t="s">
        <v>1227</v>
      </c>
      <c r="C472" s="220" t="s">
        <v>1698</v>
      </c>
      <c r="D472" s="220" t="s">
        <v>1699</v>
      </c>
      <c r="E472" s="221" t="s">
        <v>1700</v>
      </c>
      <c r="F472" s="97">
        <v>490836.46</v>
      </c>
      <c r="G472" s="580">
        <v>19395</v>
      </c>
    </row>
    <row r="473" spans="1:7" s="223" customFormat="1" ht="21" customHeight="1" x14ac:dyDescent="0.2">
      <c r="A473" s="218">
        <v>439</v>
      </c>
      <c r="B473" s="220" t="s">
        <v>1701</v>
      </c>
      <c r="C473" s="220" t="s">
        <v>1702</v>
      </c>
      <c r="D473" s="220" t="s">
        <v>1703</v>
      </c>
      <c r="E473" s="221" t="s">
        <v>1704</v>
      </c>
      <c r="F473" s="97" t="s">
        <v>1174</v>
      </c>
      <c r="G473" s="580">
        <v>23441</v>
      </c>
    </row>
    <row r="474" spans="1:7" s="223" customFormat="1" ht="21" customHeight="1" x14ac:dyDescent="0.2">
      <c r="A474" s="218">
        <v>440</v>
      </c>
      <c r="B474" s="220" t="s">
        <v>1705</v>
      </c>
      <c r="C474" s="220" t="s">
        <v>1706</v>
      </c>
      <c r="D474" s="220" t="s">
        <v>1707</v>
      </c>
      <c r="E474" s="221" t="s">
        <v>1708</v>
      </c>
      <c r="F474" s="97">
        <v>45500</v>
      </c>
      <c r="G474" s="580">
        <v>240313</v>
      </c>
    </row>
    <row r="475" spans="1:7" s="223" customFormat="1" ht="21" customHeight="1" x14ac:dyDescent="0.2">
      <c r="A475" s="218">
        <v>441</v>
      </c>
      <c r="B475" s="220" t="s">
        <v>1705</v>
      </c>
      <c r="C475" s="220" t="s">
        <v>1709</v>
      </c>
      <c r="D475" s="220" t="s">
        <v>1710</v>
      </c>
      <c r="E475" s="221" t="s">
        <v>1711</v>
      </c>
      <c r="F475" s="97">
        <v>45500</v>
      </c>
      <c r="G475" s="580">
        <v>240313</v>
      </c>
    </row>
    <row r="476" spans="1:7" s="223" customFormat="1" ht="21" customHeight="1" x14ac:dyDescent="0.2">
      <c r="A476" s="218">
        <v>442</v>
      </c>
      <c r="B476" s="220" t="s">
        <v>1712</v>
      </c>
      <c r="C476" s="220" t="s">
        <v>1713</v>
      </c>
      <c r="D476" s="220" t="s">
        <v>1714</v>
      </c>
      <c r="E476" s="221" t="s">
        <v>1715</v>
      </c>
      <c r="F476" s="97">
        <v>119572.5</v>
      </c>
      <c r="G476" s="580">
        <v>240403</v>
      </c>
    </row>
    <row r="477" spans="1:7" s="223" customFormat="1" ht="21" customHeight="1" x14ac:dyDescent="0.2">
      <c r="A477" s="218">
        <v>443</v>
      </c>
      <c r="B477" s="220" t="s">
        <v>1712</v>
      </c>
      <c r="C477" s="220" t="s">
        <v>1716</v>
      </c>
      <c r="D477" s="220" t="s">
        <v>1717</v>
      </c>
      <c r="E477" s="221" t="s">
        <v>1718</v>
      </c>
      <c r="F477" s="97">
        <v>119572.5</v>
      </c>
      <c r="G477" s="580">
        <v>240403</v>
      </c>
    </row>
    <row r="478" spans="1:7" s="223" customFormat="1" ht="21" customHeight="1" x14ac:dyDescent="0.2">
      <c r="A478" s="218">
        <v>444</v>
      </c>
      <c r="B478" s="220" t="s">
        <v>1712</v>
      </c>
      <c r="C478" s="220" t="s">
        <v>1719</v>
      </c>
      <c r="D478" s="220" t="s">
        <v>1720</v>
      </c>
      <c r="E478" s="221" t="s">
        <v>1721</v>
      </c>
      <c r="F478" s="97">
        <v>119572.5</v>
      </c>
      <c r="G478" s="580">
        <v>240403</v>
      </c>
    </row>
    <row r="479" spans="1:7" s="223" customFormat="1" ht="21" customHeight="1" x14ac:dyDescent="0.2">
      <c r="A479" s="218">
        <v>445</v>
      </c>
      <c r="B479" s="220" t="s">
        <v>1712</v>
      </c>
      <c r="C479" s="220" t="s">
        <v>1722</v>
      </c>
      <c r="D479" s="220" t="s">
        <v>1723</v>
      </c>
      <c r="E479" s="221" t="s">
        <v>1724</v>
      </c>
      <c r="F479" s="97">
        <v>119572.5</v>
      </c>
      <c r="G479" s="580">
        <v>240403</v>
      </c>
    </row>
    <row r="480" spans="1:7" s="223" customFormat="1" ht="21" customHeight="1" x14ac:dyDescent="0.2">
      <c r="A480" s="218">
        <v>446</v>
      </c>
      <c r="B480" s="220" t="s">
        <v>1712</v>
      </c>
      <c r="C480" s="220" t="s">
        <v>1725</v>
      </c>
      <c r="D480" s="220" t="s">
        <v>1726</v>
      </c>
      <c r="E480" s="221" t="s">
        <v>1727</v>
      </c>
      <c r="F480" s="97">
        <v>119572.5</v>
      </c>
      <c r="G480" s="580">
        <v>240403</v>
      </c>
    </row>
    <row r="481" spans="1:7" s="223" customFormat="1" ht="21" customHeight="1" x14ac:dyDescent="0.2">
      <c r="A481" s="218">
        <v>447</v>
      </c>
      <c r="B481" s="220" t="s">
        <v>1712</v>
      </c>
      <c r="C481" s="220" t="s">
        <v>1728</v>
      </c>
      <c r="D481" s="220" t="s">
        <v>1729</v>
      </c>
      <c r="E481" s="221" t="s">
        <v>1730</v>
      </c>
      <c r="F481" s="97">
        <v>119572.5</v>
      </c>
      <c r="G481" s="580">
        <v>240403</v>
      </c>
    </row>
    <row r="482" spans="1:7" s="223" customFormat="1" ht="21" customHeight="1" x14ac:dyDescent="0.2">
      <c r="A482" s="218">
        <v>448</v>
      </c>
      <c r="B482" s="220" t="s">
        <v>1712</v>
      </c>
      <c r="C482" s="220" t="s">
        <v>1731</v>
      </c>
      <c r="D482" s="220" t="s">
        <v>1732</v>
      </c>
      <c r="E482" s="221" t="s">
        <v>1733</v>
      </c>
      <c r="F482" s="97">
        <v>119572.5</v>
      </c>
      <c r="G482" s="580">
        <v>240403</v>
      </c>
    </row>
    <row r="483" spans="1:7" s="223" customFormat="1" ht="21" customHeight="1" x14ac:dyDescent="0.2">
      <c r="A483" s="218">
        <v>449</v>
      </c>
      <c r="B483" s="220" t="s">
        <v>1712</v>
      </c>
      <c r="C483" s="220" t="s">
        <v>1734</v>
      </c>
      <c r="D483" s="220" t="s">
        <v>1735</v>
      </c>
      <c r="E483" s="221" t="s">
        <v>1736</v>
      </c>
      <c r="F483" s="97">
        <v>119572.5</v>
      </c>
      <c r="G483" s="580">
        <v>240403</v>
      </c>
    </row>
    <row r="484" spans="1:7" s="223" customFormat="1" ht="21" customHeight="1" x14ac:dyDescent="0.2">
      <c r="A484" s="218">
        <v>450</v>
      </c>
      <c r="B484" s="220" t="s">
        <v>1712</v>
      </c>
      <c r="C484" s="220" t="s">
        <v>1737</v>
      </c>
      <c r="D484" s="220" t="s">
        <v>1738</v>
      </c>
      <c r="E484" s="221" t="s">
        <v>1739</v>
      </c>
      <c r="F484" s="97">
        <v>119572.5</v>
      </c>
      <c r="G484" s="580">
        <v>240403</v>
      </c>
    </row>
    <row r="485" spans="1:7" s="223" customFormat="1" ht="21" customHeight="1" x14ac:dyDescent="0.2">
      <c r="A485" s="218">
        <v>451</v>
      </c>
      <c r="B485" s="220" t="s">
        <v>1712</v>
      </c>
      <c r="C485" s="220" t="s">
        <v>1740</v>
      </c>
      <c r="D485" s="220" t="s">
        <v>1741</v>
      </c>
      <c r="E485" s="221" t="s">
        <v>1742</v>
      </c>
      <c r="F485" s="97">
        <v>119572.5</v>
      </c>
      <c r="G485" s="580">
        <v>240403</v>
      </c>
    </row>
    <row r="486" spans="1:7" s="223" customFormat="1" ht="21" customHeight="1" x14ac:dyDescent="0.2">
      <c r="A486" s="218">
        <v>452</v>
      </c>
      <c r="B486" s="220" t="s">
        <v>1712</v>
      </c>
      <c r="C486" s="220" t="s">
        <v>1743</v>
      </c>
      <c r="D486" s="220" t="s">
        <v>1744</v>
      </c>
      <c r="E486" s="221" t="s">
        <v>1745</v>
      </c>
      <c r="F486" s="97">
        <v>119572.5</v>
      </c>
      <c r="G486" s="580">
        <v>240403</v>
      </c>
    </row>
    <row r="487" spans="1:7" s="223" customFormat="1" ht="21" customHeight="1" x14ac:dyDescent="0.2">
      <c r="A487" s="218">
        <v>453</v>
      </c>
      <c r="B487" s="220" t="s">
        <v>1712</v>
      </c>
      <c r="C487" s="220" t="s">
        <v>1746</v>
      </c>
      <c r="D487" s="220" t="s">
        <v>1747</v>
      </c>
      <c r="E487" s="221" t="s">
        <v>1748</v>
      </c>
      <c r="F487" s="97">
        <v>119572.5</v>
      </c>
      <c r="G487" s="580">
        <v>240403</v>
      </c>
    </row>
    <row r="488" spans="1:7" s="223" customFormat="1" ht="21" customHeight="1" x14ac:dyDescent="0.2">
      <c r="A488" s="218">
        <v>454</v>
      </c>
      <c r="B488" s="220" t="s">
        <v>1712</v>
      </c>
      <c r="C488" s="220" t="s">
        <v>1749</v>
      </c>
      <c r="D488" s="220" t="s">
        <v>1750</v>
      </c>
      <c r="E488" s="221" t="s">
        <v>1751</v>
      </c>
      <c r="F488" s="97">
        <v>119572.5</v>
      </c>
      <c r="G488" s="580">
        <v>240403</v>
      </c>
    </row>
    <row r="489" spans="1:7" s="223" customFormat="1" ht="21" customHeight="1" x14ac:dyDescent="0.2">
      <c r="A489" s="218">
        <v>455</v>
      </c>
      <c r="B489" s="220" t="s">
        <v>1712</v>
      </c>
      <c r="C489" s="220" t="s">
        <v>1752</v>
      </c>
      <c r="D489" s="220" t="s">
        <v>1753</v>
      </c>
      <c r="E489" s="221" t="s">
        <v>1754</v>
      </c>
      <c r="F489" s="97">
        <v>119572.5</v>
      </c>
      <c r="G489" s="580">
        <v>240403</v>
      </c>
    </row>
    <row r="490" spans="1:7" s="223" customFormat="1" ht="21" customHeight="1" x14ac:dyDescent="0.2">
      <c r="A490" s="218">
        <v>456</v>
      </c>
      <c r="B490" s="220" t="s">
        <v>1712</v>
      </c>
      <c r="C490" s="220" t="s">
        <v>1755</v>
      </c>
      <c r="D490" s="220" t="s">
        <v>1756</v>
      </c>
      <c r="E490" s="221" t="s">
        <v>1757</v>
      </c>
      <c r="F490" s="97">
        <v>119572.5</v>
      </c>
      <c r="G490" s="580">
        <v>240403</v>
      </c>
    </row>
    <row r="491" spans="1:7" s="223" customFormat="1" ht="21" customHeight="1" x14ac:dyDescent="0.2">
      <c r="A491" s="218">
        <v>457</v>
      </c>
      <c r="B491" s="220" t="s">
        <v>1758</v>
      </c>
      <c r="C491" s="220" t="s">
        <v>1759</v>
      </c>
      <c r="D491" s="220" t="s">
        <v>1760</v>
      </c>
      <c r="E491" s="221" t="s">
        <v>1761</v>
      </c>
      <c r="F491" s="97">
        <v>44405</v>
      </c>
      <c r="G491" s="580">
        <v>22013</v>
      </c>
    </row>
    <row r="492" spans="1:7" s="223" customFormat="1" ht="21" customHeight="1" x14ac:dyDescent="0.2">
      <c r="A492" s="218">
        <v>458</v>
      </c>
      <c r="B492" s="220" t="s">
        <v>1762</v>
      </c>
      <c r="C492" s="220" t="s">
        <v>1763</v>
      </c>
      <c r="D492" s="220" t="s">
        <v>1764</v>
      </c>
      <c r="E492" s="221" t="s">
        <v>1765</v>
      </c>
      <c r="F492" s="97">
        <v>44405</v>
      </c>
      <c r="G492" s="580">
        <v>22013</v>
      </c>
    </row>
    <row r="493" spans="1:7" s="223" customFormat="1" ht="21" customHeight="1" x14ac:dyDescent="0.2">
      <c r="A493" s="218">
        <v>459</v>
      </c>
      <c r="B493" s="220" t="s">
        <v>1766</v>
      </c>
      <c r="C493" s="220" t="s">
        <v>1767</v>
      </c>
      <c r="D493" s="220" t="s">
        <v>1768</v>
      </c>
      <c r="E493" s="221" t="s">
        <v>1769</v>
      </c>
      <c r="F493" s="97">
        <v>94160</v>
      </c>
      <c r="G493" s="580">
        <v>22013</v>
      </c>
    </row>
    <row r="494" spans="1:7" s="223" customFormat="1" ht="21" customHeight="1" x14ac:dyDescent="0.2">
      <c r="A494" s="218">
        <v>460</v>
      </c>
      <c r="B494" s="220" t="s">
        <v>1766</v>
      </c>
      <c r="C494" s="220" t="s">
        <v>1770</v>
      </c>
      <c r="D494" s="220" t="s">
        <v>1771</v>
      </c>
      <c r="E494" s="221" t="s">
        <v>1772</v>
      </c>
      <c r="F494" s="97">
        <v>94160</v>
      </c>
      <c r="G494" s="580">
        <v>22013</v>
      </c>
    </row>
    <row r="495" spans="1:7" s="223" customFormat="1" ht="21" customHeight="1" x14ac:dyDescent="0.2">
      <c r="A495" s="218">
        <v>461</v>
      </c>
      <c r="B495" s="220" t="s">
        <v>1766</v>
      </c>
      <c r="C495" s="220" t="s">
        <v>1773</v>
      </c>
      <c r="D495" s="220" t="s">
        <v>1774</v>
      </c>
      <c r="E495" s="221" t="s">
        <v>1775</v>
      </c>
      <c r="F495" s="97">
        <v>94160</v>
      </c>
      <c r="G495" s="580">
        <v>22013</v>
      </c>
    </row>
    <row r="496" spans="1:7" s="223" customFormat="1" ht="21" customHeight="1" x14ac:dyDescent="0.2">
      <c r="A496" s="218">
        <v>462</v>
      </c>
      <c r="B496" s="220" t="s">
        <v>1766</v>
      </c>
      <c r="C496" s="220" t="s">
        <v>1776</v>
      </c>
      <c r="D496" s="220" t="s">
        <v>1777</v>
      </c>
      <c r="E496" s="221" t="s">
        <v>1778</v>
      </c>
      <c r="F496" s="97">
        <v>94160</v>
      </c>
      <c r="G496" s="580">
        <v>22013</v>
      </c>
    </row>
    <row r="497" spans="1:7" s="223" customFormat="1" ht="21" customHeight="1" x14ac:dyDescent="0.2">
      <c r="A497" s="218">
        <v>463</v>
      </c>
      <c r="B497" s="220" t="s">
        <v>1766</v>
      </c>
      <c r="C497" s="220" t="s">
        <v>1779</v>
      </c>
      <c r="D497" s="220" t="s">
        <v>1780</v>
      </c>
      <c r="E497" s="221" t="s">
        <v>1781</v>
      </c>
      <c r="F497" s="97">
        <v>94160</v>
      </c>
      <c r="G497" s="580">
        <v>22013</v>
      </c>
    </row>
    <row r="498" spans="1:7" s="223" customFormat="1" ht="21" customHeight="1" x14ac:dyDescent="0.2">
      <c r="A498" s="218">
        <v>464</v>
      </c>
      <c r="B498" s="220" t="s">
        <v>1766</v>
      </c>
      <c r="C498" s="220" t="s">
        <v>1782</v>
      </c>
      <c r="D498" s="220" t="s">
        <v>1783</v>
      </c>
      <c r="E498" s="221" t="s">
        <v>1784</v>
      </c>
      <c r="F498" s="97">
        <v>94160</v>
      </c>
      <c r="G498" s="580">
        <v>22013</v>
      </c>
    </row>
    <row r="499" spans="1:7" s="223" customFormat="1" ht="21" customHeight="1" x14ac:dyDescent="0.2">
      <c r="A499" s="218">
        <v>465</v>
      </c>
      <c r="B499" s="220" t="s">
        <v>1766</v>
      </c>
      <c r="C499" s="220" t="s">
        <v>1785</v>
      </c>
      <c r="D499" s="220" t="s">
        <v>1786</v>
      </c>
      <c r="E499" s="221" t="s">
        <v>1787</v>
      </c>
      <c r="F499" s="97">
        <v>94160</v>
      </c>
      <c r="G499" s="580">
        <v>22013</v>
      </c>
    </row>
    <row r="500" spans="1:7" s="223" customFormat="1" ht="21" customHeight="1" x14ac:dyDescent="0.2">
      <c r="A500" s="218">
        <v>466</v>
      </c>
      <c r="B500" s="220" t="s">
        <v>1766</v>
      </c>
      <c r="C500" s="220" t="s">
        <v>1788</v>
      </c>
      <c r="D500" s="220" t="s">
        <v>1789</v>
      </c>
      <c r="E500" s="221" t="s">
        <v>1790</v>
      </c>
      <c r="F500" s="97">
        <v>94160</v>
      </c>
      <c r="G500" s="580">
        <v>22013</v>
      </c>
    </row>
    <row r="501" spans="1:7" s="223" customFormat="1" ht="21" customHeight="1" x14ac:dyDescent="0.2">
      <c r="A501" s="218">
        <v>467</v>
      </c>
      <c r="B501" s="220" t="s">
        <v>1791</v>
      </c>
      <c r="C501" s="220" t="s">
        <v>1792</v>
      </c>
      <c r="D501" s="220" t="s">
        <v>1793</v>
      </c>
      <c r="E501" s="221" t="s">
        <v>1794</v>
      </c>
      <c r="F501" s="97">
        <v>119947</v>
      </c>
      <c r="G501" s="580">
        <v>22340</v>
      </c>
    </row>
    <row r="502" spans="1:7" s="223" customFormat="1" ht="21" customHeight="1" x14ac:dyDescent="0.2">
      <c r="A502" s="218">
        <v>468</v>
      </c>
      <c r="B502" s="220" t="s">
        <v>1795</v>
      </c>
      <c r="C502" s="220" t="s">
        <v>1796</v>
      </c>
      <c r="D502" s="220" t="s">
        <v>1797</v>
      </c>
      <c r="E502" s="221" t="s">
        <v>1798</v>
      </c>
      <c r="F502" s="97">
        <v>119947</v>
      </c>
      <c r="G502" s="580">
        <v>22340</v>
      </c>
    </row>
    <row r="503" spans="1:7" s="223" customFormat="1" ht="21" customHeight="1" x14ac:dyDescent="0.2">
      <c r="A503" s="218">
        <v>469</v>
      </c>
      <c r="B503" s="220" t="s">
        <v>1795</v>
      </c>
      <c r="C503" s="220" t="s">
        <v>1799</v>
      </c>
      <c r="D503" s="220" t="s">
        <v>1800</v>
      </c>
      <c r="E503" s="221" t="s">
        <v>1801</v>
      </c>
      <c r="F503" s="97">
        <v>119947</v>
      </c>
      <c r="G503" s="580">
        <v>22340</v>
      </c>
    </row>
    <row r="504" spans="1:7" s="223" customFormat="1" ht="21" customHeight="1" x14ac:dyDescent="0.2">
      <c r="A504" s="218">
        <v>470</v>
      </c>
      <c r="B504" s="220" t="s">
        <v>1802</v>
      </c>
      <c r="C504" s="220" t="s">
        <v>1803</v>
      </c>
      <c r="D504" s="220" t="s">
        <v>1804</v>
      </c>
      <c r="E504" s="221" t="s">
        <v>1805</v>
      </c>
      <c r="F504" s="97">
        <v>74900</v>
      </c>
      <c r="G504" s="580">
        <v>22340</v>
      </c>
    </row>
    <row r="505" spans="1:7" s="223" customFormat="1" ht="21" customHeight="1" x14ac:dyDescent="0.2">
      <c r="A505" s="218">
        <v>471</v>
      </c>
      <c r="B505" s="220" t="s">
        <v>1806</v>
      </c>
      <c r="C505" s="220" t="s">
        <v>1807</v>
      </c>
      <c r="D505" s="220" t="s">
        <v>1808</v>
      </c>
      <c r="E505" s="221" t="s">
        <v>1809</v>
      </c>
      <c r="F505" s="97">
        <v>148516</v>
      </c>
      <c r="G505" s="580">
        <v>22500</v>
      </c>
    </row>
    <row r="506" spans="1:7" s="223" customFormat="1" ht="21" customHeight="1" x14ac:dyDescent="0.2">
      <c r="A506" s="218">
        <v>472</v>
      </c>
      <c r="B506" s="220" t="s">
        <v>1806</v>
      </c>
      <c r="C506" s="220" t="s">
        <v>1810</v>
      </c>
      <c r="D506" s="220" t="s">
        <v>1811</v>
      </c>
      <c r="E506" s="221" t="s">
        <v>1812</v>
      </c>
      <c r="F506" s="97">
        <v>148516</v>
      </c>
      <c r="G506" s="580">
        <v>22500</v>
      </c>
    </row>
    <row r="507" spans="1:7" s="223" customFormat="1" ht="21" customHeight="1" x14ac:dyDescent="0.2">
      <c r="A507" s="218">
        <v>473</v>
      </c>
      <c r="B507" s="220" t="s">
        <v>1806</v>
      </c>
      <c r="C507" s="220" t="s">
        <v>1813</v>
      </c>
      <c r="D507" s="220" t="s">
        <v>1814</v>
      </c>
      <c r="E507" s="221" t="s">
        <v>1815</v>
      </c>
      <c r="F507" s="97">
        <v>148516</v>
      </c>
      <c r="G507" s="580">
        <v>22500</v>
      </c>
    </row>
    <row r="508" spans="1:7" s="223" customFormat="1" ht="21" customHeight="1" x14ac:dyDescent="0.2">
      <c r="A508" s="218">
        <v>474</v>
      </c>
      <c r="B508" s="220" t="s">
        <v>1806</v>
      </c>
      <c r="C508" s="220" t="s">
        <v>1816</v>
      </c>
      <c r="D508" s="220" t="s">
        <v>1817</v>
      </c>
      <c r="E508" s="221" t="s">
        <v>1818</v>
      </c>
      <c r="F508" s="97">
        <v>148516</v>
      </c>
      <c r="G508" s="580">
        <v>22500</v>
      </c>
    </row>
    <row r="509" spans="1:7" s="223" customFormat="1" ht="21" customHeight="1" x14ac:dyDescent="0.2">
      <c r="A509" s="218">
        <v>475</v>
      </c>
      <c r="B509" s="220" t="s">
        <v>1806</v>
      </c>
      <c r="C509" s="220" t="s">
        <v>1819</v>
      </c>
      <c r="D509" s="220" t="s">
        <v>1820</v>
      </c>
      <c r="E509" s="221" t="s">
        <v>1821</v>
      </c>
      <c r="F509" s="97">
        <v>148516</v>
      </c>
      <c r="G509" s="580">
        <v>22500</v>
      </c>
    </row>
    <row r="510" spans="1:7" s="223" customFormat="1" ht="21" customHeight="1" x14ac:dyDescent="0.2">
      <c r="A510" s="218">
        <v>476</v>
      </c>
      <c r="B510" s="220" t="s">
        <v>1806</v>
      </c>
      <c r="C510" s="220" t="s">
        <v>1822</v>
      </c>
      <c r="D510" s="220" t="s">
        <v>1823</v>
      </c>
      <c r="E510" s="221" t="s">
        <v>1824</v>
      </c>
      <c r="F510" s="97">
        <v>148516</v>
      </c>
      <c r="G510" s="580">
        <v>22500</v>
      </c>
    </row>
    <row r="511" spans="1:7" s="223" customFormat="1" ht="21" customHeight="1" x14ac:dyDescent="0.2">
      <c r="A511" s="218">
        <v>477</v>
      </c>
      <c r="B511" s="220" t="s">
        <v>1806</v>
      </c>
      <c r="C511" s="220" t="s">
        <v>1825</v>
      </c>
      <c r="D511" s="220" t="s">
        <v>1826</v>
      </c>
      <c r="E511" s="221" t="s">
        <v>1827</v>
      </c>
      <c r="F511" s="97">
        <v>148516</v>
      </c>
      <c r="G511" s="580">
        <v>22500</v>
      </c>
    </row>
    <row r="512" spans="1:7" s="223" customFormat="1" ht="21" customHeight="1" x14ac:dyDescent="0.2">
      <c r="A512" s="218">
        <v>478</v>
      </c>
      <c r="B512" s="220" t="s">
        <v>1806</v>
      </c>
      <c r="C512" s="220" t="s">
        <v>1828</v>
      </c>
      <c r="D512" s="220" t="s">
        <v>1829</v>
      </c>
      <c r="E512" s="221" t="s">
        <v>1830</v>
      </c>
      <c r="F512" s="97">
        <v>148516</v>
      </c>
      <c r="G512" s="580">
        <v>22500</v>
      </c>
    </row>
    <row r="513" spans="1:7" s="223" customFormat="1" ht="21" customHeight="1" x14ac:dyDescent="0.2">
      <c r="A513" s="218">
        <v>479</v>
      </c>
      <c r="B513" s="220" t="s">
        <v>1806</v>
      </c>
      <c r="C513" s="220" t="s">
        <v>1831</v>
      </c>
      <c r="D513" s="220" t="s">
        <v>1832</v>
      </c>
      <c r="E513" s="221" t="s">
        <v>1833</v>
      </c>
      <c r="F513" s="97">
        <v>148516</v>
      </c>
      <c r="G513" s="580">
        <v>22500</v>
      </c>
    </row>
    <row r="514" spans="1:7" s="223" customFormat="1" ht="21" customHeight="1" x14ac:dyDescent="0.2">
      <c r="A514" s="218">
        <v>480</v>
      </c>
      <c r="B514" s="220" t="s">
        <v>1806</v>
      </c>
      <c r="C514" s="220" t="s">
        <v>1834</v>
      </c>
      <c r="D514" s="220" t="s">
        <v>1835</v>
      </c>
      <c r="E514" s="221" t="s">
        <v>1836</v>
      </c>
      <c r="F514" s="97">
        <v>148516</v>
      </c>
      <c r="G514" s="580">
        <v>22500</v>
      </c>
    </row>
    <row r="515" spans="1:7" s="223" customFormat="1" ht="21" customHeight="1" x14ac:dyDescent="0.2">
      <c r="A515" s="218">
        <v>481</v>
      </c>
      <c r="B515" s="220" t="s">
        <v>1806</v>
      </c>
      <c r="C515" s="220" t="s">
        <v>1837</v>
      </c>
      <c r="D515" s="220" t="s">
        <v>1838</v>
      </c>
      <c r="E515" s="221" t="s">
        <v>1839</v>
      </c>
      <c r="F515" s="97">
        <v>148516</v>
      </c>
      <c r="G515" s="580">
        <v>22500</v>
      </c>
    </row>
    <row r="516" spans="1:7" s="223" customFormat="1" ht="21" customHeight="1" x14ac:dyDescent="0.2">
      <c r="A516" s="218">
        <v>482</v>
      </c>
      <c r="B516" s="220" t="s">
        <v>1806</v>
      </c>
      <c r="C516" s="220" t="s">
        <v>1840</v>
      </c>
      <c r="D516" s="220" t="s">
        <v>1841</v>
      </c>
      <c r="E516" s="221" t="s">
        <v>1842</v>
      </c>
      <c r="F516" s="97">
        <v>148516</v>
      </c>
      <c r="G516" s="580">
        <v>22500</v>
      </c>
    </row>
    <row r="517" spans="1:7" s="223" customFormat="1" ht="21" customHeight="1" x14ac:dyDescent="0.2">
      <c r="A517" s="218">
        <v>483</v>
      </c>
      <c r="B517" s="220" t="s">
        <v>1806</v>
      </c>
      <c r="C517" s="220" t="s">
        <v>1843</v>
      </c>
      <c r="D517" s="220" t="s">
        <v>1844</v>
      </c>
      <c r="E517" s="221" t="s">
        <v>1845</v>
      </c>
      <c r="F517" s="97">
        <v>148516</v>
      </c>
      <c r="G517" s="580">
        <v>22500</v>
      </c>
    </row>
    <row r="518" spans="1:7" s="223" customFormat="1" ht="21" customHeight="1" x14ac:dyDescent="0.2">
      <c r="A518" s="218">
        <v>484</v>
      </c>
      <c r="B518" s="220" t="s">
        <v>1806</v>
      </c>
      <c r="C518" s="220" t="s">
        <v>1846</v>
      </c>
      <c r="D518" s="220" t="s">
        <v>1847</v>
      </c>
      <c r="E518" s="221" t="s">
        <v>1848</v>
      </c>
      <c r="F518" s="97">
        <v>148516</v>
      </c>
      <c r="G518" s="580">
        <v>22500</v>
      </c>
    </row>
    <row r="519" spans="1:7" s="223" customFormat="1" ht="21" customHeight="1" x14ac:dyDescent="0.2">
      <c r="A519" s="218">
        <v>485</v>
      </c>
      <c r="B519" s="220" t="s">
        <v>1806</v>
      </c>
      <c r="C519" s="220" t="s">
        <v>1849</v>
      </c>
      <c r="D519" s="220" t="s">
        <v>1850</v>
      </c>
      <c r="E519" s="221" t="s">
        <v>1851</v>
      </c>
      <c r="F519" s="97">
        <v>148516</v>
      </c>
      <c r="G519" s="580">
        <v>22500</v>
      </c>
    </row>
    <row r="520" spans="1:7" s="223" customFormat="1" ht="21" customHeight="1" x14ac:dyDescent="0.2">
      <c r="A520" s="218">
        <v>486</v>
      </c>
      <c r="B520" s="220" t="s">
        <v>1806</v>
      </c>
      <c r="C520" s="220" t="s">
        <v>1852</v>
      </c>
      <c r="D520" s="220" t="s">
        <v>1853</v>
      </c>
      <c r="E520" s="221" t="s">
        <v>1854</v>
      </c>
      <c r="F520" s="97">
        <v>148516</v>
      </c>
      <c r="G520" s="580">
        <v>22500</v>
      </c>
    </row>
    <row r="521" spans="1:7" s="223" customFormat="1" ht="21" customHeight="1" x14ac:dyDescent="0.2">
      <c r="A521" s="218">
        <v>487</v>
      </c>
      <c r="B521" s="220" t="s">
        <v>1806</v>
      </c>
      <c r="C521" s="220" t="s">
        <v>1855</v>
      </c>
      <c r="D521" s="220" t="s">
        <v>1856</v>
      </c>
      <c r="E521" s="221" t="s">
        <v>1857</v>
      </c>
      <c r="F521" s="97">
        <v>148516</v>
      </c>
      <c r="G521" s="580">
        <v>22500</v>
      </c>
    </row>
    <row r="522" spans="1:7" s="223" customFormat="1" ht="21" customHeight="1" x14ac:dyDescent="0.2">
      <c r="A522" s="218">
        <v>488</v>
      </c>
      <c r="B522" s="220" t="s">
        <v>1806</v>
      </c>
      <c r="C522" s="220" t="s">
        <v>1858</v>
      </c>
      <c r="D522" s="220" t="s">
        <v>1859</v>
      </c>
      <c r="E522" s="221" t="s">
        <v>1860</v>
      </c>
      <c r="F522" s="97">
        <v>148516</v>
      </c>
      <c r="G522" s="580">
        <v>22500</v>
      </c>
    </row>
    <row r="523" spans="1:7" s="223" customFormat="1" ht="21" customHeight="1" x14ac:dyDescent="0.2">
      <c r="A523" s="218">
        <v>489</v>
      </c>
      <c r="B523" s="220" t="s">
        <v>1806</v>
      </c>
      <c r="C523" s="220" t="s">
        <v>1861</v>
      </c>
      <c r="D523" s="220" t="s">
        <v>1862</v>
      </c>
      <c r="E523" s="221" t="s">
        <v>1863</v>
      </c>
      <c r="F523" s="97">
        <v>148516</v>
      </c>
      <c r="G523" s="580">
        <v>22500</v>
      </c>
    </row>
    <row r="524" spans="1:7" s="223" customFormat="1" ht="21" customHeight="1" x14ac:dyDescent="0.2">
      <c r="A524" s="218">
        <v>490</v>
      </c>
      <c r="B524" s="220" t="s">
        <v>1806</v>
      </c>
      <c r="C524" s="220" t="s">
        <v>1864</v>
      </c>
      <c r="D524" s="220" t="s">
        <v>1865</v>
      </c>
      <c r="E524" s="221" t="s">
        <v>1866</v>
      </c>
      <c r="F524" s="97">
        <v>148516</v>
      </c>
      <c r="G524" s="580">
        <v>22500</v>
      </c>
    </row>
    <row r="525" spans="1:7" s="223" customFormat="1" ht="21" customHeight="1" x14ac:dyDescent="0.2">
      <c r="A525" s="218">
        <v>491</v>
      </c>
      <c r="B525" s="220" t="s">
        <v>1766</v>
      </c>
      <c r="C525" s="220" t="s">
        <v>1867</v>
      </c>
      <c r="D525" s="220" t="s">
        <v>1868</v>
      </c>
      <c r="E525" s="221" t="s">
        <v>1869</v>
      </c>
      <c r="F525" s="97">
        <v>94050</v>
      </c>
      <c r="G525" s="580">
        <v>22500</v>
      </c>
    </row>
    <row r="526" spans="1:7" s="223" customFormat="1" ht="21" customHeight="1" x14ac:dyDescent="0.2">
      <c r="A526" s="218">
        <v>492</v>
      </c>
      <c r="B526" s="220" t="s">
        <v>1766</v>
      </c>
      <c r="C526" s="220" t="s">
        <v>1870</v>
      </c>
      <c r="D526" s="220" t="s">
        <v>1871</v>
      </c>
      <c r="E526" s="221" t="s">
        <v>1872</v>
      </c>
      <c r="F526" s="97">
        <v>94050</v>
      </c>
      <c r="G526" s="580">
        <v>22500</v>
      </c>
    </row>
    <row r="527" spans="1:7" s="223" customFormat="1" ht="21" customHeight="1" x14ac:dyDescent="0.2">
      <c r="A527" s="218">
        <v>493</v>
      </c>
      <c r="B527" s="220" t="s">
        <v>1766</v>
      </c>
      <c r="C527" s="220" t="s">
        <v>1873</v>
      </c>
      <c r="D527" s="220" t="s">
        <v>1874</v>
      </c>
      <c r="E527" s="221" t="s">
        <v>1875</v>
      </c>
      <c r="F527" s="97">
        <v>94050</v>
      </c>
      <c r="G527" s="580">
        <v>22500</v>
      </c>
    </row>
    <row r="528" spans="1:7" s="223" customFormat="1" ht="21" customHeight="1" x14ac:dyDescent="0.2">
      <c r="A528" s="218">
        <v>494</v>
      </c>
      <c r="B528" s="220" t="s">
        <v>1766</v>
      </c>
      <c r="C528" s="220" t="s">
        <v>1876</v>
      </c>
      <c r="D528" s="220" t="s">
        <v>1877</v>
      </c>
      <c r="E528" s="221" t="s">
        <v>1878</v>
      </c>
      <c r="F528" s="97">
        <v>94050</v>
      </c>
      <c r="G528" s="580">
        <v>22500</v>
      </c>
    </row>
    <row r="529" spans="1:7" s="223" customFormat="1" ht="21" customHeight="1" x14ac:dyDescent="0.2">
      <c r="A529" s="218">
        <v>495</v>
      </c>
      <c r="B529" s="220" t="s">
        <v>1766</v>
      </c>
      <c r="C529" s="220" t="s">
        <v>1879</v>
      </c>
      <c r="D529" s="220" t="s">
        <v>1880</v>
      </c>
      <c r="E529" s="221" t="s">
        <v>1881</v>
      </c>
      <c r="F529" s="97">
        <v>94050</v>
      </c>
      <c r="G529" s="580">
        <v>22500</v>
      </c>
    </row>
    <row r="530" spans="1:7" s="223" customFormat="1" ht="21" customHeight="1" x14ac:dyDescent="0.2">
      <c r="A530" s="218">
        <v>496</v>
      </c>
      <c r="B530" s="220" t="s">
        <v>1766</v>
      </c>
      <c r="C530" s="220" t="s">
        <v>1882</v>
      </c>
      <c r="D530" s="220" t="s">
        <v>1883</v>
      </c>
      <c r="E530" s="221" t="s">
        <v>1884</v>
      </c>
      <c r="F530" s="97">
        <v>94050</v>
      </c>
      <c r="G530" s="580">
        <v>22500</v>
      </c>
    </row>
    <row r="531" spans="1:7" s="223" customFormat="1" ht="21" customHeight="1" x14ac:dyDescent="0.2">
      <c r="A531" s="218">
        <v>497</v>
      </c>
      <c r="B531" s="220" t="s">
        <v>1766</v>
      </c>
      <c r="C531" s="220" t="s">
        <v>1885</v>
      </c>
      <c r="D531" s="220" t="s">
        <v>1886</v>
      </c>
      <c r="E531" s="221" t="s">
        <v>1887</v>
      </c>
      <c r="F531" s="97">
        <v>94050</v>
      </c>
      <c r="G531" s="580">
        <v>22500</v>
      </c>
    </row>
    <row r="532" spans="1:7" s="223" customFormat="1" ht="21" customHeight="1" x14ac:dyDescent="0.2">
      <c r="A532" s="218">
        <v>498</v>
      </c>
      <c r="B532" s="220" t="s">
        <v>1802</v>
      </c>
      <c r="C532" s="220" t="s">
        <v>1888</v>
      </c>
      <c r="D532" s="220" t="s">
        <v>1889</v>
      </c>
      <c r="E532" s="221" t="s">
        <v>1890</v>
      </c>
      <c r="F532" s="97">
        <v>61525</v>
      </c>
      <c r="G532" s="580">
        <v>19072</v>
      </c>
    </row>
    <row r="533" spans="1:7" s="223" customFormat="1" ht="21" customHeight="1" x14ac:dyDescent="0.2">
      <c r="A533" s="218"/>
      <c r="B533" s="666" t="s">
        <v>1891</v>
      </c>
      <c r="C533" s="667"/>
      <c r="D533" s="667"/>
      <c r="E533" s="668"/>
      <c r="F533" s="224">
        <f>SUM(F469:F532)</f>
        <v>9634949.9600000009</v>
      </c>
      <c r="G533" s="580"/>
    </row>
    <row r="534" spans="1:7" s="223" customFormat="1" ht="21" customHeight="1" x14ac:dyDescent="0.2">
      <c r="A534" s="218"/>
      <c r="B534" s="219" t="s">
        <v>1892</v>
      </c>
      <c r="C534" s="220"/>
      <c r="D534" s="220"/>
      <c r="E534" s="221"/>
      <c r="F534" s="97"/>
      <c r="G534" s="580"/>
    </row>
    <row r="535" spans="1:7" s="223" customFormat="1" ht="21" customHeight="1" x14ac:dyDescent="0.2">
      <c r="A535" s="218">
        <v>499</v>
      </c>
      <c r="B535" s="220" t="s">
        <v>1893</v>
      </c>
      <c r="C535" s="220" t="s">
        <v>1894</v>
      </c>
      <c r="D535" s="220" t="s">
        <v>1895</v>
      </c>
      <c r="E535" s="221" t="s">
        <v>1896</v>
      </c>
      <c r="F535" s="97">
        <v>1332000</v>
      </c>
      <c r="G535" s="580">
        <v>237951</v>
      </c>
    </row>
    <row r="536" spans="1:7" s="223" customFormat="1" ht="21" customHeight="1" x14ac:dyDescent="0.2">
      <c r="A536" s="218">
        <v>500</v>
      </c>
      <c r="B536" s="220" t="s">
        <v>1897</v>
      </c>
      <c r="C536" s="220" t="s">
        <v>1898</v>
      </c>
      <c r="D536" s="220" t="s">
        <v>1899</v>
      </c>
      <c r="E536" s="221" t="s">
        <v>1900</v>
      </c>
      <c r="F536" s="97">
        <v>864754</v>
      </c>
      <c r="G536" s="580">
        <v>240812</v>
      </c>
    </row>
    <row r="537" spans="1:7" s="223" customFormat="1" ht="21" customHeight="1" x14ac:dyDescent="0.2">
      <c r="A537" s="218">
        <v>501</v>
      </c>
      <c r="B537" s="220" t="s">
        <v>1897</v>
      </c>
      <c r="C537" s="220" t="s">
        <v>1901</v>
      </c>
      <c r="D537" s="220" t="s">
        <v>1902</v>
      </c>
      <c r="E537" s="221" t="s">
        <v>1903</v>
      </c>
      <c r="F537" s="97">
        <v>864754</v>
      </c>
      <c r="G537" s="580">
        <v>240812</v>
      </c>
    </row>
    <row r="538" spans="1:7" s="223" customFormat="1" ht="21" customHeight="1" x14ac:dyDescent="0.2">
      <c r="A538" s="218">
        <v>502</v>
      </c>
      <c r="B538" s="220" t="s">
        <v>1897</v>
      </c>
      <c r="C538" s="220" t="s">
        <v>1904</v>
      </c>
      <c r="D538" s="220" t="s">
        <v>1905</v>
      </c>
      <c r="E538" s="221" t="s">
        <v>1906</v>
      </c>
      <c r="F538" s="97">
        <v>864754</v>
      </c>
      <c r="G538" s="580">
        <v>240812</v>
      </c>
    </row>
    <row r="539" spans="1:7" s="223" customFormat="1" ht="21" customHeight="1" x14ac:dyDescent="0.2">
      <c r="A539" s="218">
        <v>503</v>
      </c>
      <c r="B539" s="220" t="s">
        <v>1897</v>
      </c>
      <c r="C539" s="220" t="s">
        <v>1907</v>
      </c>
      <c r="D539" s="220" t="s">
        <v>1908</v>
      </c>
      <c r="E539" s="221" t="s">
        <v>1909</v>
      </c>
      <c r="F539" s="97" t="s">
        <v>1174</v>
      </c>
      <c r="G539" s="580" t="s">
        <v>1174</v>
      </c>
    </row>
    <row r="540" spans="1:7" s="223" customFormat="1" ht="21" customHeight="1" x14ac:dyDescent="0.2">
      <c r="A540" s="218">
        <v>504</v>
      </c>
      <c r="B540" s="220" t="s">
        <v>1910</v>
      </c>
      <c r="C540" s="220" t="s">
        <v>1911</v>
      </c>
      <c r="D540" s="220" t="s">
        <v>1912</v>
      </c>
      <c r="E540" s="221" t="s">
        <v>1913</v>
      </c>
      <c r="F540" s="97">
        <v>71904</v>
      </c>
      <c r="G540" s="580">
        <v>239567</v>
      </c>
    </row>
    <row r="541" spans="1:7" s="223" customFormat="1" ht="21" customHeight="1" x14ac:dyDescent="0.2">
      <c r="A541" s="218">
        <v>505</v>
      </c>
      <c r="B541" s="220" t="s">
        <v>1910</v>
      </c>
      <c r="C541" s="220" t="s">
        <v>1914</v>
      </c>
      <c r="D541" s="220" t="s">
        <v>1915</v>
      </c>
      <c r="E541" s="221" t="s">
        <v>1916</v>
      </c>
      <c r="F541" s="97">
        <v>71904</v>
      </c>
      <c r="G541" s="580">
        <v>239567</v>
      </c>
    </row>
    <row r="542" spans="1:7" s="223" customFormat="1" ht="21" customHeight="1" x14ac:dyDescent="0.2">
      <c r="A542" s="218">
        <v>506</v>
      </c>
      <c r="B542" s="220" t="s">
        <v>1705</v>
      </c>
      <c r="C542" s="220" t="s">
        <v>1917</v>
      </c>
      <c r="D542" s="220" t="s">
        <v>1918</v>
      </c>
      <c r="E542" s="221" t="s">
        <v>1919</v>
      </c>
      <c r="F542" s="97">
        <v>45500</v>
      </c>
      <c r="G542" s="580">
        <v>240313</v>
      </c>
    </row>
    <row r="543" spans="1:7" s="223" customFormat="1" ht="21" customHeight="1" x14ac:dyDescent="0.2">
      <c r="A543" s="218">
        <v>507</v>
      </c>
      <c r="B543" s="220" t="s">
        <v>1705</v>
      </c>
      <c r="C543" s="220" t="s">
        <v>1920</v>
      </c>
      <c r="D543" s="220" t="s">
        <v>1921</v>
      </c>
      <c r="E543" s="221" t="s">
        <v>1922</v>
      </c>
      <c r="F543" s="97">
        <v>45500</v>
      </c>
      <c r="G543" s="580">
        <v>240313</v>
      </c>
    </row>
    <row r="544" spans="1:7" s="223" customFormat="1" ht="21" customHeight="1" x14ac:dyDescent="0.2">
      <c r="A544" s="218">
        <v>508</v>
      </c>
      <c r="B544" s="220" t="s">
        <v>1923</v>
      </c>
      <c r="C544" s="220" t="s">
        <v>1924</v>
      </c>
      <c r="D544" s="220" t="s">
        <v>1925</v>
      </c>
      <c r="E544" s="221" t="s">
        <v>1926</v>
      </c>
      <c r="F544" s="97">
        <v>74000</v>
      </c>
      <c r="G544" s="580">
        <v>240148</v>
      </c>
    </row>
    <row r="545" spans="1:7" s="223" customFormat="1" ht="21" customHeight="1" x14ac:dyDescent="0.2">
      <c r="A545" s="218">
        <v>509</v>
      </c>
      <c r="B545" s="220" t="s">
        <v>1923</v>
      </c>
      <c r="C545" s="220" t="s">
        <v>1927</v>
      </c>
      <c r="D545" s="220" t="s">
        <v>1928</v>
      </c>
      <c r="E545" s="221" t="s">
        <v>1929</v>
      </c>
      <c r="F545" s="97">
        <v>74000</v>
      </c>
      <c r="G545" s="580">
        <v>240148</v>
      </c>
    </row>
    <row r="546" spans="1:7" s="223" customFormat="1" ht="21" customHeight="1" x14ac:dyDescent="0.2">
      <c r="A546" s="218">
        <v>510</v>
      </c>
      <c r="B546" s="220" t="s">
        <v>1923</v>
      </c>
      <c r="C546" s="220" t="s">
        <v>1930</v>
      </c>
      <c r="D546" s="220" t="s">
        <v>1931</v>
      </c>
      <c r="E546" s="221" t="s">
        <v>1932</v>
      </c>
      <c r="F546" s="97">
        <v>74000</v>
      </c>
      <c r="G546" s="580">
        <v>240137</v>
      </c>
    </row>
    <row r="547" spans="1:7" s="223" customFormat="1" ht="21" customHeight="1" x14ac:dyDescent="0.2">
      <c r="A547" s="218">
        <v>511</v>
      </c>
      <c r="B547" s="220" t="s">
        <v>1923</v>
      </c>
      <c r="C547" s="220" t="s">
        <v>1933</v>
      </c>
      <c r="D547" s="220" t="s">
        <v>1934</v>
      </c>
      <c r="E547" s="221" t="s">
        <v>1935</v>
      </c>
      <c r="F547" s="97">
        <v>74000</v>
      </c>
      <c r="G547" s="580">
        <v>240137</v>
      </c>
    </row>
    <row r="548" spans="1:7" s="223" customFormat="1" ht="21" customHeight="1" x14ac:dyDescent="0.2">
      <c r="A548" s="218">
        <v>512</v>
      </c>
      <c r="B548" s="220" t="s">
        <v>1712</v>
      </c>
      <c r="C548" s="220" t="s">
        <v>1936</v>
      </c>
      <c r="D548" s="220" t="s">
        <v>1937</v>
      </c>
      <c r="E548" s="221" t="s">
        <v>1938</v>
      </c>
      <c r="F548" s="97">
        <v>119572.5</v>
      </c>
      <c r="G548" s="580">
        <v>240403</v>
      </c>
    </row>
    <row r="549" spans="1:7" s="223" customFormat="1" ht="21" customHeight="1" x14ac:dyDescent="0.2">
      <c r="A549" s="218">
        <v>513</v>
      </c>
      <c r="B549" s="220" t="s">
        <v>1712</v>
      </c>
      <c r="C549" s="220" t="s">
        <v>1939</v>
      </c>
      <c r="D549" s="220" t="s">
        <v>1940</v>
      </c>
      <c r="E549" s="221" t="s">
        <v>1941</v>
      </c>
      <c r="F549" s="97">
        <v>119572.5</v>
      </c>
      <c r="G549" s="580">
        <v>240403</v>
      </c>
    </row>
    <row r="550" spans="1:7" s="223" customFormat="1" ht="21" customHeight="1" x14ac:dyDescent="0.2">
      <c r="A550" s="218">
        <v>514</v>
      </c>
      <c r="B550" s="220" t="s">
        <v>1712</v>
      </c>
      <c r="C550" s="220" t="s">
        <v>1942</v>
      </c>
      <c r="D550" s="220" t="s">
        <v>1943</v>
      </c>
      <c r="E550" s="221" t="s">
        <v>1944</v>
      </c>
      <c r="F550" s="97">
        <v>119572.5</v>
      </c>
      <c r="G550" s="580">
        <v>240403</v>
      </c>
    </row>
    <row r="551" spans="1:7" s="223" customFormat="1" ht="21" customHeight="1" x14ac:dyDescent="0.2">
      <c r="A551" s="218">
        <v>515</v>
      </c>
      <c r="B551" s="220" t="s">
        <v>1712</v>
      </c>
      <c r="C551" s="220" t="s">
        <v>1945</v>
      </c>
      <c r="D551" s="220" t="s">
        <v>1946</v>
      </c>
      <c r="E551" s="221" t="s">
        <v>1947</v>
      </c>
      <c r="F551" s="97">
        <v>119572.5</v>
      </c>
      <c r="G551" s="580">
        <v>240403</v>
      </c>
    </row>
    <row r="552" spans="1:7" s="223" customFormat="1" ht="21" customHeight="1" x14ac:dyDescent="0.2">
      <c r="A552" s="218">
        <v>516</v>
      </c>
      <c r="B552" s="220" t="s">
        <v>1712</v>
      </c>
      <c r="C552" s="220" t="s">
        <v>1948</v>
      </c>
      <c r="D552" s="220" t="s">
        <v>1949</v>
      </c>
      <c r="E552" s="221" t="s">
        <v>1950</v>
      </c>
      <c r="F552" s="97">
        <v>119572.5</v>
      </c>
      <c r="G552" s="580">
        <v>240403</v>
      </c>
    </row>
    <row r="553" spans="1:7" s="223" customFormat="1" ht="21" customHeight="1" x14ac:dyDescent="0.2">
      <c r="A553" s="218">
        <v>517</v>
      </c>
      <c r="B553" s="220" t="s">
        <v>1712</v>
      </c>
      <c r="C553" s="220" t="s">
        <v>1951</v>
      </c>
      <c r="D553" s="220" t="s">
        <v>1952</v>
      </c>
      <c r="E553" s="221" t="s">
        <v>1953</v>
      </c>
      <c r="F553" s="97">
        <v>119572.5</v>
      </c>
      <c r="G553" s="580">
        <v>240403</v>
      </c>
    </row>
    <row r="554" spans="1:7" s="223" customFormat="1" ht="21" customHeight="1" x14ac:dyDescent="0.2">
      <c r="A554" s="218">
        <v>518</v>
      </c>
      <c r="B554" s="220" t="s">
        <v>1712</v>
      </c>
      <c r="C554" s="220" t="s">
        <v>1954</v>
      </c>
      <c r="D554" s="220" t="s">
        <v>1955</v>
      </c>
      <c r="E554" s="221" t="s">
        <v>1956</v>
      </c>
      <c r="F554" s="97">
        <v>119572.5</v>
      </c>
      <c r="G554" s="580">
        <v>240403</v>
      </c>
    </row>
    <row r="555" spans="1:7" s="223" customFormat="1" ht="21" customHeight="1" x14ac:dyDescent="0.2">
      <c r="A555" s="218">
        <v>519</v>
      </c>
      <c r="B555" s="220" t="s">
        <v>1712</v>
      </c>
      <c r="C555" s="220" t="s">
        <v>1957</v>
      </c>
      <c r="D555" s="220" t="s">
        <v>1958</v>
      </c>
      <c r="E555" s="221" t="s">
        <v>1959</v>
      </c>
      <c r="F555" s="97">
        <v>119572.5</v>
      </c>
      <c r="G555" s="580">
        <v>240403</v>
      </c>
    </row>
    <row r="556" spans="1:7" s="223" customFormat="1" ht="21" customHeight="1" x14ac:dyDescent="0.2">
      <c r="A556" s="218">
        <v>520</v>
      </c>
      <c r="B556" s="220" t="s">
        <v>1712</v>
      </c>
      <c r="C556" s="220" t="s">
        <v>1960</v>
      </c>
      <c r="D556" s="220" t="s">
        <v>1961</v>
      </c>
      <c r="E556" s="221" t="s">
        <v>1962</v>
      </c>
      <c r="F556" s="97">
        <v>119572.5</v>
      </c>
      <c r="G556" s="580">
        <v>240403</v>
      </c>
    </row>
    <row r="557" spans="1:7" s="223" customFormat="1" ht="21" customHeight="1" x14ac:dyDescent="0.2">
      <c r="A557" s="218">
        <v>521</v>
      </c>
      <c r="B557" s="220" t="s">
        <v>1712</v>
      </c>
      <c r="C557" s="220" t="s">
        <v>1963</v>
      </c>
      <c r="D557" s="220" t="s">
        <v>1964</v>
      </c>
      <c r="E557" s="221" t="s">
        <v>1965</v>
      </c>
      <c r="F557" s="97">
        <v>119572.5</v>
      </c>
      <c r="G557" s="580">
        <v>240403</v>
      </c>
    </row>
    <row r="558" spans="1:7" s="223" customFormat="1" ht="21" customHeight="1" x14ac:dyDescent="0.2">
      <c r="A558" s="218">
        <v>522</v>
      </c>
      <c r="B558" s="220" t="s">
        <v>1712</v>
      </c>
      <c r="C558" s="220" t="s">
        <v>1966</v>
      </c>
      <c r="D558" s="220" t="s">
        <v>1967</v>
      </c>
      <c r="E558" s="221" t="s">
        <v>1968</v>
      </c>
      <c r="F558" s="97">
        <v>119572.5</v>
      </c>
      <c r="G558" s="580">
        <v>240403</v>
      </c>
    </row>
    <row r="559" spans="1:7" s="223" customFormat="1" ht="21" customHeight="1" x14ac:dyDescent="0.2">
      <c r="A559" s="218">
        <v>523</v>
      </c>
      <c r="B559" s="220" t="s">
        <v>1712</v>
      </c>
      <c r="C559" s="220" t="s">
        <v>1969</v>
      </c>
      <c r="D559" s="220" t="s">
        <v>1970</v>
      </c>
      <c r="E559" s="221" t="s">
        <v>1971</v>
      </c>
      <c r="F559" s="97">
        <v>119572.5</v>
      </c>
      <c r="G559" s="580">
        <v>240403</v>
      </c>
    </row>
    <row r="560" spans="1:7" s="223" customFormat="1" ht="21" customHeight="1" x14ac:dyDescent="0.2">
      <c r="A560" s="218">
        <v>524</v>
      </c>
      <c r="B560" s="220" t="s">
        <v>1972</v>
      </c>
      <c r="C560" s="220" t="s">
        <v>1973</v>
      </c>
      <c r="D560" s="220" t="s">
        <v>1974</v>
      </c>
      <c r="E560" s="221" t="s">
        <v>1975</v>
      </c>
      <c r="F560" s="97">
        <v>44405</v>
      </c>
      <c r="G560" s="580">
        <v>241159</v>
      </c>
    </row>
    <row r="561" spans="1:7" s="223" customFormat="1" ht="21" customHeight="1" x14ac:dyDescent="0.2">
      <c r="A561" s="218">
        <v>525</v>
      </c>
      <c r="B561" s="220" t="s">
        <v>1976</v>
      </c>
      <c r="C561" s="220" t="s">
        <v>1977</v>
      </c>
      <c r="D561" s="220" t="s">
        <v>1978</v>
      </c>
      <c r="E561" s="221" t="s">
        <v>1979</v>
      </c>
      <c r="F561" s="97">
        <v>44405</v>
      </c>
      <c r="G561" s="580">
        <v>241159</v>
      </c>
    </row>
    <row r="562" spans="1:7" s="223" customFormat="1" ht="21" customHeight="1" x14ac:dyDescent="0.2">
      <c r="A562" s="218">
        <v>526</v>
      </c>
      <c r="B562" s="220" t="s">
        <v>1766</v>
      </c>
      <c r="C562" s="220" t="s">
        <v>1980</v>
      </c>
      <c r="D562" s="220" t="s">
        <v>1981</v>
      </c>
      <c r="E562" s="221" t="s">
        <v>1982</v>
      </c>
      <c r="F562" s="97">
        <v>94160</v>
      </c>
      <c r="G562" s="580">
        <v>241159</v>
      </c>
    </row>
    <row r="563" spans="1:7" s="223" customFormat="1" ht="21" customHeight="1" x14ac:dyDescent="0.2">
      <c r="A563" s="218">
        <v>527</v>
      </c>
      <c r="B563" s="220" t="s">
        <v>1766</v>
      </c>
      <c r="C563" s="220" t="s">
        <v>1983</v>
      </c>
      <c r="D563" s="220" t="s">
        <v>1984</v>
      </c>
      <c r="E563" s="221" t="s">
        <v>1985</v>
      </c>
      <c r="F563" s="97">
        <v>94160</v>
      </c>
      <c r="G563" s="580">
        <v>241159</v>
      </c>
    </row>
    <row r="564" spans="1:7" s="223" customFormat="1" ht="21" customHeight="1" x14ac:dyDescent="0.2">
      <c r="A564" s="218">
        <v>528</v>
      </c>
      <c r="B564" s="220" t="s">
        <v>1766</v>
      </c>
      <c r="C564" s="220" t="s">
        <v>1986</v>
      </c>
      <c r="D564" s="220" t="s">
        <v>1987</v>
      </c>
      <c r="E564" s="221" t="s">
        <v>1988</v>
      </c>
      <c r="F564" s="97">
        <v>94160</v>
      </c>
      <c r="G564" s="580">
        <v>241159</v>
      </c>
    </row>
    <row r="565" spans="1:7" s="223" customFormat="1" ht="21" customHeight="1" x14ac:dyDescent="0.2">
      <c r="A565" s="218">
        <v>529</v>
      </c>
      <c r="B565" s="220" t="s">
        <v>1766</v>
      </c>
      <c r="C565" s="220" t="s">
        <v>1989</v>
      </c>
      <c r="D565" s="220" t="s">
        <v>1990</v>
      </c>
      <c r="E565" s="221" t="s">
        <v>1991</v>
      </c>
      <c r="F565" s="97">
        <v>94160</v>
      </c>
      <c r="G565" s="580">
        <v>241159</v>
      </c>
    </row>
    <row r="566" spans="1:7" s="223" customFormat="1" ht="21" customHeight="1" x14ac:dyDescent="0.2">
      <c r="A566" s="218">
        <v>530</v>
      </c>
      <c r="B566" s="220" t="s">
        <v>1766</v>
      </c>
      <c r="C566" s="220" t="s">
        <v>1992</v>
      </c>
      <c r="D566" s="220" t="s">
        <v>1993</v>
      </c>
      <c r="E566" s="221" t="s">
        <v>1994</v>
      </c>
      <c r="F566" s="97">
        <v>94160</v>
      </c>
      <c r="G566" s="580">
        <v>241159</v>
      </c>
    </row>
    <row r="567" spans="1:7" s="223" customFormat="1" ht="21" customHeight="1" x14ac:dyDescent="0.2">
      <c r="A567" s="218">
        <v>531</v>
      </c>
      <c r="B567" s="220" t="s">
        <v>1766</v>
      </c>
      <c r="C567" s="220" t="s">
        <v>1995</v>
      </c>
      <c r="D567" s="220" t="s">
        <v>1996</v>
      </c>
      <c r="E567" s="221" t="s">
        <v>1997</v>
      </c>
      <c r="F567" s="97">
        <v>94160</v>
      </c>
      <c r="G567" s="580">
        <v>241159</v>
      </c>
    </row>
    <row r="568" spans="1:7" s="223" customFormat="1" ht="21" customHeight="1" x14ac:dyDescent="0.2">
      <c r="A568" s="218">
        <v>532</v>
      </c>
      <c r="B568" s="220" t="s">
        <v>1766</v>
      </c>
      <c r="C568" s="220" t="s">
        <v>1998</v>
      </c>
      <c r="D568" s="220" t="s">
        <v>1999</v>
      </c>
      <c r="E568" s="221" t="s">
        <v>2000</v>
      </c>
      <c r="F568" s="97">
        <v>94160</v>
      </c>
      <c r="G568" s="580">
        <v>241159</v>
      </c>
    </row>
    <row r="569" spans="1:7" s="223" customFormat="1" ht="21" customHeight="1" x14ac:dyDescent="0.2">
      <c r="A569" s="218">
        <v>533</v>
      </c>
      <c r="B569" s="220" t="s">
        <v>1766</v>
      </c>
      <c r="C569" s="220" t="s">
        <v>2001</v>
      </c>
      <c r="D569" s="220" t="s">
        <v>2002</v>
      </c>
      <c r="E569" s="221" t="s">
        <v>2003</v>
      </c>
      <c r="F569" s="97">
        <v>94160</v>
      </c>
      <c r="G569" s="580">
        <v>241159</v>
      </c>
    </row>
    <row r="570" spans="1:7" s="223" customFormat="1" ht="21" customHeight="1" x14ac:dyDescent="0.2">
      <c r="A570" s="218">
        <v>534</v>
      </c>
      <c r="B570" s="220" t="s">
        <v>1766</v>
      </c>
      <c r="C570" s="220" t="s">
        <v>2004</v>
      </c>
      <c r="D570" s="220" t="s">
        <v>2005</v>
      </c>
      <c r="E570" s="221" t="s">
        <v>2006</v>
      </c>
      <c r="F570" s="97">
        <v>94160</v>
      </c>
      <c r="G570" s="580">
        <v>241159</v>
      </c>
    </row>
    <row r="571" spans="1:7" s="223" customFormat="1" ht="21" customHeight="1" x14ac:dyDescent="0.2">
      <c r="A571" s="218">
        <v>535</v>
      </c>
      <c r="B571" s="220" t="s">
        <v>1795</v>
      </c>
      <c r="C571" s="220" t="s">
        <v>2007</v>
      </c>
      <c r="D571" s="220" t="s">
        <v>2008</v>
      </c>
      <c r="E571" s="221" t="s">
        <v>2009</v>
      </c>
      <c r="F571" s="97">
        <v>119947</v>
      </c>
      <c r="G571" s="580">
        <v>241486</v>
      </c>
    </row>
    <row r="572" spans="1:7" s="223" customFormat="1" ht="21" customHeight="1" x14ac:dyDescent="0.2">
      <c r="A572" s="218">
        <v>536</v>
      </c>
      <c r="B572" s="220" t="s">
        <v>1795</v>
      </c>
      <c r="C572" s="220" t="s">
        <v>2010</v>
      </c>
      <c r="D572" s="220" t="s">
        <v>2011</v>
      </c>
      <c r="E572" s="221" t="s">
        <v>2012</v>
      </c>
      <c r="F572" s="97">
        <v>119947</v>
      </c>
      <c r="G572" s="580">
        <v>241486</v>
      </c>
    </row>
    <row r="573" spans="1:7" s="223" customFormat="1" ht="21" customHeight="1" x14ac:dyDescent="0.2">
      <c r="A573" s="218">
        <v>537</v>
      </c>
      <c r="B573" s="220" t="s">
        <v>1795</v>
      </c>
      <c r="C573" s="220" t="s">
        <v>2013</v>
      </c>
      <c r="D573" s="220" t="s">
        <v>2014</v>
      </c>
      <c r="E573" s="221" t="s">
        <v>2015</v>
      </c>
      <c r="F573" s="97">
        <v>119947</v>
      </c>
      <c r="G573" s="580">
        <v>241486</v>
      </c>
    </row>
    <row r="574" spans="1:7" s="223" customFormat="1" ht="21" customHeight="1" x14ac:dyDescent="0.2">
      <c r="A574" s="218">
        <v>538</v>
      </c>
      <c r="B574" s="220" t="s">
        <v>2016</v>
      </c>
      <c r="C574" s="220" t="s">
        <v>2017</v>
      </c>
      <c r="D574" s="220" t="s">
        <v>2018</v>
      </c>
      <c r="E574" s="221" t="s">
        <v>2019</v>
      </c>
      <c r="F574" s="97">
        <v>74900</v>
      </c>
      <c r="G574" s="580">
        <v>241486</v>
      </c>
    </row>
    <row r="575" spans="1:7" s="223" customFormat="1" ht="21" customHeight="1" x14ac:dyDescent="0.2">
      <c r="A575" s="218">
        <v>539</v>
      </c>
      <c r="B575" s="220" t="s">
        <v>1806</v>
      </c>
      <c r="C575" s="220" t="s">
        <v>2020</v>
      </c>
      <c r="D575" s="220" t="s">
        <v>2021</v>
      </c>
      <c r="E575" s="221" t="s">
        <v>2022</v>
      </c>
      <c r="F575" s="97">
        <v>148516</v>
      </c>
      <c r="G575" s="580">
        <v>241646</v>
      </c>
    </row>
    <row r="576" spans="1:7" s="223" customFormat="1" ht="21" customHeight="1" x14ac:dyDescent="0.2">
      <c r="A576" s="218">
        <v>540</v>
      </c>
      <c r="B576" s="220" t="s">
        <v>1806</v>
      </c>
      <c r="C576" s="220" t="s">
        <v>2023</v>
      </c>
      <c r="D576" s="220" t="s">
        <v>2024</v>
      </c>
      <c r="E576" s="221" t="s">
        <v>2025</v>
      </c>
      <c r="F576" s="97">
        <v>148516</v>
      </c>
      <c r="G576" s="580">
        <v>241646</v>
      </c>
    </row>
    <row r="577" spans="1:7" s="223" customFormat="1" ht="21" customHeight="1" x14ac:dyDescent="0.2">
      <c r="A577" s="218">
        <v>541</v>
      </c>
      <c r="B577" s="220" t="s">
        <v>1806</v>
      </c>
      <c r="C577" s="220" t="s">
        <v>2026</v>
      </c>
      <c r="D577" s="220" t="s">
        <v>2027</v>
      </c>
      <c r="E577" s="221" t="s">
        <v>2028</v>
      </c>
      <c r="F577" s="97">
        <v>148516</v>
      </c>
      <c r="G577" s="580">
        <v>241646</v>
      </c>
    </row>
    <row r="578" spans="1:7" s="223" customFormat="1" ht="21" customHeight="1" x14ac:dyDescent="0.2">
      <c r="A578" s="218">
        <v>542</v>
      </c>
      <c r="B578" s="220" t="s">
        <v>1806</v>
      </c>
      <c r="C578" s="220" t="s">
        <v>2029</v>
      </c>
      <c r="D578" s="220" t="s">
        <v>2030</v>
      </c>
      <c r="E578" s="221" t="s">
        <v>2031</v>
      </c>
      <c r="F578" s="97">
        <v>148516</v>
      </c>
      <c r="G578" s="580">
        <v>241646</v>
      </c>
    </row>
    <row r="579" spans="1:7" s="223" customFormat="1" ht="21" customHeight="1" x14ac:dyDescent="0.2">
      <c r="A579" s="218">
        <v>543</v>
      </c>
      <c r="B579" s="220" t="s">
        <v>1806</v>
      </c>
      <c r="C579" s="220" t="s">
        <v>2032</v>
      </c>
      <c r="D579" s="220" t="s">
        <v>2033</v>
      </c>
      <c r="E579" s="221" t="s">
        <v>2034</v>
      </c>
      <c r="F579" s="97">
        <v>148516</v>
      </c>
      <c r="G579" s="580">
        <v>241646</v>
      </c>
    </row>
    <row r="580" spans="1:7" s="223" customFormat="1" ht="21" customHeight="1" x14ac:dyDescent="0.2">
      <c r="A580" s="218">
        <v>544</v>
      </c>
      <c r="B580" s="220" t="s">
        <v>1806</v>
      </c>
      <c r="C580" s="220" t="s">
        <v>2035</v>
      </c>
      <c r="D580" s="220" t="s">
        <v>2036</v>
      </c>
      <c r="E580" s="221" t="s">
        <v>2037</v>
      </c>
      <c r="F580" s="97">
        <v>148516</v>
      </c>
      <c r="G580" s="580">
        <v>241646</v>
      </c>
    </row>
    <row r="581" spans="1:7" s="223" customFormat="1" ht="21" customHeight="1" x14ac:dyDescent="0.2">
      <c r="A581" s="218">
        <v>545</v>
      </c>
      <c r="B581" s="220" t="s">
        <v>1806</v>
      </c>
      <c r="C581" s="220" t="s">
        <v>2038</v>
      </c>
      <c r="D581" s="220" t="s">
        <v>2039</v>
      </c>
      <c r="E581" s="221" t="s">
        <v>2040</v>
      </c>
      <c r="F581" s="97">
        <v>148516</v>
      </c>
      <c r="G581" s="580">
        <v>241646</v>
      </c>
    </row>
    <row r="582" spans="1:7" s="223" customFormat="1" ht="21" customHeight="1" x14ac:dyDescent="0.2">
      <c r="A582" s="218">
        <v>546</v>
      </c>
      <c r="B582" s="220" t="s">
        <v>1806</v>
      </c>
      <c r="C582" s="220" t="s">
        <v>2041</v>
      </c>
      <c r="D582" s="220" t="s">
        <v>2042</v>
      </c>
      <c r="E582" s="221" t="s">
        <v>2043</v>
      </c>
      <c r="F582" s="97">
        <v>148516</v>
      </c>
      <c r="G582" s="580">
        <v>241646</v>
      </c>
    </row>
    <row r="583" spans="1:7" s="223" customFormat="1" ht="21" customHeight="1" x14ac:dyDescent="0.2">
      <c r="A583" s="218">
        <v>547</v>
      </c>
      <c r="B583" s="220" t="s">
        <v>1806</v>
      </c>
      <c r="C583" s="220" t="s">
        <v>2044</v>
      </c>
      <c r="D583" s="220" t="s">
        <v>2045</v>
      </c>
      <c r="E583" s="221" t="s">
        <v>2046</v>
      </c>
      <c r="F583" s="97">
        <v>148516</v>
      </c>
      <c r="G583" s="580">
        <v>241646</v>
      </c>
    </row>
    <row r="584" spans="1:7" s="223" customFormat="1" ht="21" customHeight="1" x14ac:dyDescent="0.2">
      <c r="A584" s="218">
        <v>548</v>
      </c>
      <c r="B584" s="220" t="s">
        <v>1766</v>
      </c>
      <c r="C584" s="220" t="s">
        <v>2047</v>
      </c>
      <c r="D584" s="220" t="s">
        <v>2048</v>
      </c>
      <c r="E584" s="221" t="s">
        <v>2049</v>
      </c>
      <c r="F584" s="97">
        <v>94050</v>
      </c>
      <c r="G584" s="580">
        <v>241646</v>
      </c>
    </row>
    <row r="585" spans="1:7" s="223" customFormat="1" ht="21" customHeight="1" x14ac:dyDescent="0.2">
      <c r="A585" s="218">
        <v>549</v>
      </c>
      <c r="B585" s="220" t="s">
        <v>1766</v>
      </c>
      <c r="C585" s="220" t="s">
        <v>2050</v>
      </c>
      <c r="D585" s="220" t="s">
        <v>2051</v>
      </c>
      <c r="E585" s="221" t="s">
        <v>2052</v>
      </c>
      <c r="F585" s="97">
        <v>94050</v>
      </c>
      <c r="G585" s="580">
        <v>241646</v>
      </c>
    </row>
    <row r="586" spans="1:7" s="223" customFormat="1" ht="21" customHeight="1" x14ac:dyDescent="0.2">
      <c r="A586" s="218">
        <v>550</v>
      </c>
      <c r="B586" s="220" t="s">
        <v>1766</v>
      </c>
      <c r="C586" s="220" t="s">
        <v>2053</v>
      </c>
      <c r="D586" s="220" t="s">
        <v>2054</v>
      </c>
      <c r="E586" s="221" t="s">
        <v>2055</v>
      </c>
      <c r="F586" s="97">
        <v>94050</v>
      </c>
      <c r="G586" s="580">
        <v>241646</v>
      </c>
    </row>
    <row r="587" spans="1:7" s="223" customFormat="1" ht="21" customHeight="1" x14ac:dyDescent="0.2">
      <c r="A587" s="218">
        <v>551</v>
      </c>
      <c r="B587" s="220" t="s">
        <v>1766</v>
      </c>
      <c r="C587" s="220" t="s">
        <v>2056</v>
      </c>
      <c r="D587" s="220" t="s">
        <v>2057</v>
      </c>
      <c r="E587" s="221" t="s">
        <v>2058</v>
      </c>
      <c r="F587" s="97">
        <v>94050</v>
      </c>
      <c r="G587" s="580">
        <v>241646</v>
      </c>
    </row>
    <row r="588" spans="1:7" s="223" customFormat="1" ht="21" customHeight="1" x14ac:dyDescent="0.2">
      <c r="A588" s="218">
        <v>552</v>
      </c>
      <c r="B588" s="220" t="s">
        <v>1766</v>
      </c>
      <c r="C588" s="220" t="s">
        <v>2059</v>
      </c>
      <c r="D588" s="220" t="s">
        <v>2060</v>
      </c>
      <c r="E588" s="221" t="s">
        <v>2061</v>
      </c>
      <c r="F588" s="97">
        <v>94050</v>
      </c>
      <c r="G588" s="580">
        <v>241646</v>
      </c>
    </row>
    <row r="589" spans="1:7" s="223" customFormat="1" ht="21" customHeight="1" x14ac:dyDescent="0.2">
      <c r="A589" s="218">
        <v>553</v>
      </c>
      <c r="B589" s="220" t="s">
        <v>1766</v>
      </c>
      <c r="C589" s="220" t="s">
        <v>2062</v>
      </c>
      <c r="D589" s="220" t="s">
        <v>2063</v>
      </c>
      <c r="E589" s="221" t="s">
        <v>2064</v>
      </c>
      <c r="F589" s="97">
        <v>94050</v>
      </c>
      <c r="G589" s="580">
        <v>241646</v>
      </c>
    </row>
    <row r="590" spans="1:7" s="223" customFormat="1" ht="21" customHeight="1" x14ac:dyDescent="0.2">
      <c r="A590" s="218">
        <v>554</v>
      </c>
      <c r="B590" s="220" t="s">
        <v>1766</v>
      </c>
      <c r="C590" s="220" t="s">
        <v>2065</v>
      </c>
      <c r="D590" s="220" t="s">
        <v>2066</v>
      </c>
      <c r="E590" s="221" t="s">
        <v>2067</v>
      </c>
      <c r="F590" s="97">
        <v>94050</v>
      </c>
      <c r="G590" s="580">
        <v>241646</v>
      </c>
    </row>
    <row r="591" spans="1:7" s="223" customFormat="1" ht="21" customHeight="1" x14ac:dyDescent="0.2">
      <c r="A591" s="218">
        <v>555</v>
      </c>
      <c r="B591" s="220" t="s">
        <v>1766</v>
      </c>
      <c r="C591" s="220" t="s">
        <v>2068</v>
      </c>
      <c r="D591" s="220" t="s">
        <v>2069</v>
      </c>
      <c r="E591" s="221" t="s">
        <v>2070</v>
      </c>
      <c r="F591" s="97">
        <v>94050</v>
      </c>
      <c r="G591" s="580">
        <v>241646</v>
      </c>
    </row>
    <row r="592" spans="1:7" s="223" customFormat="1" ht="21" customHeight="1" x14ac:dyDescent="0.2">
      <c r="A592" s="218"/>
      <c r="B592" s="666" t="s">
        <v>2071</v>
      </c>
      <c r="C592" s="667"/>
      <c r="D592" s="667"/>
      <c r="E592" s="668"/>
      <c r="F592" s="224">
        <f>SUM(F535:F591)</f>
        <v>9351975</v>
      </c>
      <c r="G592" s="580"/>
    </row>
    <row r="593" spans="1:7" s="223" customFormat="1" ht="21" customHeight="1" x14ac:dyDescent="0.2">
      <c r="A593" s="218"/>
      <c r="B593" s="219" t="s">
        <v>2072</v>
      </c>
      <c r="C593" s="220"/>
      <c r="D593" s="220"/>
      <c r="E593" s="221"/>
      <c r="F593" s="97"/>
      <c r="G593" s="580"/>
    </row>
    <row r="594" spans="1:7" s="223" customFormat="1" ht="21" customHeight="1" x14ac:dyDescent="0.2">
      <c r="A594" s="218">
        <v>556</v>
      </c>
      <c r="B594" s="220" t="s">
        <v>2073</v>
      </c>
      <c r="C594" s="220" t="s">
        <v>2074</v>
      </c>
      <c r="D594" s="220" t="s">
        <v>2075</v>
      </c>
      <c r="E594" s="221" t="s">
        <v>2076</v>
      </c>
      <c r="F594" s="97">
        <v>1686875</v>
      </c>
      <c r="G594" s="580">
        <v>237467</v>
      </c>
    </row>
    <row r="595" spans="1:7" s="223" customFormat="1" ht="21" customHeight="1" x14ac:dyDescent="0.2">
      <c r="A595" s="218">
        <v>557</v>
      </c>
      <c r="B595" s="220" t="s">
        <v>2073</v>
      </c>
      <c r="C595" s="220" t="s">
        <v>2077</v>
      </c>
      <c r="D595" s="220" t="s">
        <v>2078</v>
      </c>
      <c r="E595" s="221" t="s">
        <v>2079</v>
      </c>
      <c r="F595" s="97">
        <v>1686875</v>
      </c>
      <c r="G595" s="580">
        <v>237467</v>
      </c>
    </row>
    <row r="596" spans="1:7" s="223" customFormat="1" ht="21" customHeight="1" x14ac:dyDescent="0.2">
      <c r="A596" s="218">
        <v>558</v>
      </c>
      <c r="B596" s="220" t="s">
        <v>2073</v>
      </c>
      <c r="C596" s="220" t="s">
        <v>2080</v>
      </c>
      <c r="D596" s="220" t="s">
        <v>2081</v>
      </c>
      <c r="E596" s="221" t="s">
        <v>2082</v>
      </c>
      <c r="F596" s="97">
        <v>1686875</v>
      </c>
      <c r="G596" s="580">
        <v>237467</v>
      </c>
    </row>
    <row r="597" spans="1:7" s="223" customFormat="1" ht="21" customHeight="1" x14ac:dyDescent="0.2">
      <c r="A597" s="218">
        <v>559</v>
      </c>
      <c r="B597" s="220" t="s">
        <v>2073</v>
      </c>
      <c r="C597" s="220" t="s">
        <v>2083</v>
      </c>
      <c r="D597" s="220" t="s">
        <v>2084</v>
      </c>
      <c r="E597" s="221" t="s">
        <v>2085</v>
      </c>
      <c r="F597" s="97">
        <v>1686875</v>
      </c>
      <c r="G597" s="580">
        <v>237467</v>
      </c>
    </row>
    <row r="598" spans="1:7" s="223" customFormat="1" ht="21" customHeight="1" x14ac:dyDescent="0.2">
      <c r="A598" s="218">
        <v>560</v>
      </c>
      <c r="B598" s="220" t="s">
        <v>2086</v>
      </c>
      <c r="C598" s="220" t="s">
        <v>2087</v>
      </c>
      <c r="D598" s="220" t="s">
        <v>2088</v>
      </c>
      <c r="E598" s="221" t="s">
        <v>2089</v>
      </c>
      <c r="F598" s="97">
        <v>700000</v>
      </c>
      <c r="G598" s="580">
        <v>237467</v>
      </c>
    </row>
    <row r="599" spans="1:7" s="223" customFormat="1" ht="21" customHeight="1" x14ac:dyDescent="0.2">
      <c r="A599" s="218">
        <v>561</v>
      </c>
      <c r="B599" s="220" t="s">
        <v>2086</v>
      </c>
      <c r="C599" s="220" t="s">
        <v>2090</v>
      </c>
      <c r="D599" s="220" t="s">
        <v>2091</v>
      </c>
      <c r="E599" s="221" t="s">
        <v>2092</v>
      </c>
      <c r="F599" s="97">
        <v>700000</v>
      </c>
      <c r="G599" s="580">
        <v>237467</v>
      </c>
    </row>
    <row r="600" spans="1:7" s="223" customFormat="1" ht="21" customHeight="1" x14ac:dyDescent="0.2">
      <c r="A600" s="218">
        <v>562</v>
      </c>
      <c r="B600" s="220" t="s">
        <v>2086</v>
      </c>
      <c r="C600" s="220" t="s">
        <v>2093</v>
      </c>
      <c r="D600" s="220" t="s">
        <v>2094</v>
      </c>
      <c r="E600" s="221" t="s">
        <v>2095</v>
      </c>
      <c r="F600" s="97">
        <v>700000</v>
      </c>
      <c r="G600" s="580">
        <v>237467</v>
      </c>
    </row>
    <row r="601" spans="1:7" s="223" customFormat="1" ht="21" customHeight="1" x14ac:dyDescent="0.2">
      <c r="A601" s="218">
        <v>563</v>
      </c>
      <c r="B601" s="220" t="s">
        <v>2086</v>
      </c>
      <c r="C601" s="220" t="s">
        <v>2096</v>
      </c>
      <c r="D601" s="220" t="s">
        <v>2097</v>
      </c>
      <c r="E601" s="221" t="s">
        <v>2098</v>
      </c>
      <c r="F601" s="97">
        <v>700000</v>
      </c>
      <c r="G601" s="580">
        <v>237467</v>
      </c>
    </row>
    <row r="602" spans="1:7" s="223" customFormat="1" ht="21" customHeight="1" x14ac:dyDescent="0.2">
      <c r="A602" s="218">
        <v>564</v>
      </c>
      <c r="B602" s="220" t="s">
        <v>2086</v>
      </c>
      <c r="C602" s="220" t="s">
        <v>2099</v>
      </c>
      <c r="D602" s="220" t="s">
        <v>2100</v>
      </c>
      <c r="E602" s="221" t="s">
        <v>2101</v>
      </c>
      <c r="F602" s="97">
        <v>700000</v>
      </c>
      <c r="G602" s="580">
        <v>237467</v>
      </c>
    </row>
    <row r="603" spans="1:7" s="223" customFormat="1" ht="21" customHeight="1" x14ac:dyDescent="0.2">
      <c r="A603" s="218">
        <v>565</v>
      </c>
      <c r="B603" s="220" t="s">
        <v>2086</v>
      </c>
      <c r="C603" s="220" t="s">
        <v>2102</v>
      </c>
      <c r="D603" s="220" t="s">
        <v>2103</v>
      </c>
      <c r="E603" s="221" t="s">
        <v>2104</v>
      </c>
      <c r="F603" s="97">
        <v>700000</v>
      </c>
      <c r="G603" s="580">
        <v>237467</v>
      </c>
    </row>
    <row r="604" spans="1:7" s="223" customFormat="1" ht="21" customHeight="1" x14ac:dyDescent="0.2">
      <c r="A604" s="218">
        <v>566</v>
      </c>
      <c r="B604" s="220" t="s">
        <v>2105</v>
      </c>
      <c r="C604" s="220" t="s">
        <v>2106</v>
      </c>
      <c r="D604" s="220" t="s">
        <v>2107</v>
      </c>
      <c r="E604" s="221" t="s">
        <v>2108</v>
      </c>
      <c r="F604" s="97">
        <v>643500</v>
      </c>
      <c r="G604" s="580">
        <v>237467</v>
      </c>
    </row>
    <row r="605" spans="1:7" s="223" customFormat="1" ht="21" customHeight="1" x14ac:dyDescent="0.2">
      <c r="A605" s="218">
        <v>567</v>
      </c>
      <c r="B605" s="220" t="s">
        <v>2105</v>
      </c>
      <c r="C605" s="220" t="s">
        <v>2109</v>
      </c>
      <c r="D605" s="220" t="s">
        <v>2110</v>
      </c>
      <c r="E605" s="221" t="s">
        <v>2111</v>
      </c>
      <c r="F605" s="97">
        <v>643500</v>
      </c>
      <c r="G605" s="580">
        <v>237467</v>
      </c>
    </row>
    <row r="606" spans="1:7" s="223" customFormat="1" ht="21" customHeight="1" x14ac:dyDescent="0.2">
      <c r="A606" s="218">
        <v>568</v>
      </c>
      <c r="B606" s="220" t="s">
        <v>2105</v>
      </c>
      <c r="C606" s="220" t="s">
        <v>2112</v>
      </c>
      <c r="D606" s="220" t="s">
        <v>2113</v>
      </c>
      <c r="E606" s="221" t="s">
        <v>2114</v>
      </c>
      <c r="F606" s="97">
        <v>643500</v>
      </c>
      <c r="G606" s="580">
        <v>237467</v>
      </c>
    </row>
    <row r="607" spans="1:7" s="223" customFormat="1" ht="21" customHeight="1" x14ac:dyDescent="0.2">
      <c r="A607" s="218">
        <v>569</v>
      </c>
      <c r="B607" s="220" t="s">
        <v>2105</v>
      </c>
      <c r="C607" s="220" t="s">
        <v>2115</v>
      </c>
      <c r="D607" s="220" t="s">
        <v>2116</v>
      </c>
      <c r="E607" s="221" t="s">
        <v>2117</v>
      </c>
      <c r="F607" s="97">
        <v>643500</v>
      </c>
      <c r="G607" s="580">
        <v>237467</v>
      </c>
    </row>
    <row r="608" spans="1:7" s="223" customFormat="1" ht="21" customHeight="1" x14ac:dyDescent="0.2">
      <c r="A608" s="218">
        <v>570</v>
      </c>
      <c r="B608" s="220" t="s">
        <v>2105</v>
      </c>
      <c r="C608" s="220" t="s">
        <v>2118</v>
      </c>
      <c r="D608" s="220" t="s">
        <v>2119</v>
      </c>
      <c r="E608" s="221" t="s">
        <v>2120</v>
      </c>
      <c r="F608" s="97">
        <v>643500</v>
      </c>
      <c r="G608" s="580">
        <v>237467</v>
      </c>
    </row>
    <row r="609" spans="1:7" s="223" customFormat="1" ht="21" customHeight="1" x14ac:dyDescent="0.2">
      <c r="A609" s="218">
        <v>571</v>
      </c>
      <c r="B609" s="220" t="s">
        <v>2121</v>
      </c>
      <c r="C609" s="220" t="s">
        <v>2122</v>
      </c>
      <c r="D609" s="220" t="s">
        <v>2123</v>
      </c>
      <c r="E609" s="221" t="s">
        <v>2124</v>
      </c>
      <c r="F609" s="97">
        <v>523000</v>
      </c>
      <c r="G609" s="580">
        <v>21471</v>
      </c>
    </row>
    <row r="610" spans="1:7" s="223" customFormat="1" ht="21" customHeight="1" x14ac:dyDescent="0.2">
      <c r="A610" s="218">
        <v>572</v>
      </c>
      <c r="B610" s="220" t="s">
        <v>2125</v>
      </c>
      <c r="C610" s="220" t="s">
        <v>2126</v>
      </c>
      <c r="D610" s="220" t="s">
        <v>2127</v>
      </c>
      <c r="E610" s="221" t="s">
        <v>2128</v>
      </c>
      <c r="F610" s="97">
        <v>523000</v>
      </c>
      <c r="G610" s="580">
        <v>22544</v>
      </c>
    </row>
    <row r="611" spans="1:7" s="223" customFormat="1" ht="21" customHeight="1" x14ac:dyDescent="0.2">
      <c r="A611" s="218">
        <v>573</v>
      </c>
      <c r="B611" s="220" t="s">
        <v>2129</v>
      </c>
      <c r="C611" s="220" t="s">
        <v>2130</v>
      </c>
      <c r="D611" s="220" t="s">
        <v>2130</v>
      </c>
      <c r="E611" s="221" t="s">
        <v>2131</v>
      </c>
      <c r="F611" s="97">
        <v>70000</v>
      </c>
      <c r="G611" s="580">
        <v>238310</v>
      </c>
    </row>
    <row r="612" spans="1:7" s="223" customFormat="1" ht="21" customHeight="1" x14ac:dyDescent="0.2">
      <c r="A612" s="218">
        <v>574</v>
      </c>
      <c r="B612" s="220" t="s">
        <v>2129</v>
      </c>
      <c r="C612" s="220" t="s">
        <v>2132</v>
      </c>
      <c r="D612" s="220" t="s">
        <v>2132</v>
      </c>
      <c r="E612" s="221" t="s">
        <v>2133</v>
      </c>
      <c r="F612" s="97">
        <v>70000</v>
      </c>
      <c r="G612" s="580">
        <v>238310</v>
      </c>
    </row>
    <row r="613" spans="1:7" s="223" customFormat="1" ht="21" customHeight="1" x14ac:dyDescent="0.2">
      <c r="A613" s="218">
        <v>575</v>
      </c>
      <c r="B613" s="220" t="s">
        <v>2129</v>
      </c>
      <c r="C613" s="220" t="s">
        <v>2134</v>
      </c>
      <c r="D613" s="220" t="s">
        <v>2134</v>
      </c>
      <c r="E613" s="221" t="s">
        <v>2135</v>
      </c>
      <c r="F613" s="97">
        <v>70000</v>
      </c>
      <c r="G613" s="580">
        <v>238310</v>
      </c>
    </row>
    <row r="614" spans="1:7" s="223" customFormat="1" ht="21" customHeight="1" x14ac:dyDescent="0.2">
      <c r="A614" s="218">
        <v>576</v>
      </c>
      <c r="B614" s="220" t="s">
        <v>2129</v>
      </c>
      <c r="C614" s="220" t="s">
        <v>2136</v>
      </c>
      <c r="D614" s="220" t="s">
        <v>2136</v>
      </c>
      <c r="E614" s="221" t="s">
        <v>2137</v>
      </c>
      <c r="F614" s="97">
        <v>70000</v>
      </c>
      <c r="G614" s="580">
        <v>238310</v>
      </c>
    </row>
    <row r="615" spans="1:7" s="223" customFormat="1" ht="21" customHeight="1" x14ac:dyDescent="0.2">
      <c r="A615" s="218">
        <v>577</v>
      </c>
      <c r="B615" s="220" t="s">
        <v>2129</v>
      </c>
      <c r="C615" s="220" t="s">
        <v>2138</v>
      </c>
      <c r="D615" s="220" t="s">
        <v>2138</v>
      </c>
      <c r="E615" s="221" t="s">
        <v>2139</v>
      </c>
      <c r="F615" s="97">
        <v>70000</v>
      </c>
      <c r="G615" s="580">
        <v>238310</v>
      </c>
    </row>
    <row r="616" spans="1:7" s="223" customFormat="1" ht="21" customHeight="1" x14ac:dyDescent="0.2">
      <c r="A616" s="218">
        <v>578</v>
      </c>
      <c r="B616" s="220" t="s">
        <v>2129</v>
      </c>
      <c r="C616" s="220" t="s">
        <v>2140</v>
      </c>
      <c r="D616" s="220" t="s">
        <v>2140</v>
      </c>
      <c r="E616" s="221" t="s">
        <v>2141</v>
      </c>
      <c r="F616" s="97">
        <v>70000</v>
      </c>
      <c r="G616" s="580">
        <v>238310</v>
      </c>
    </row>
    <row r="617" spans="1:7" s="223" customFormat="1" ht="21" customHeight="1" x14ac:dyDescent="0.2">
      <c r="A617" s="218">
        <v>579</v>
      </c>
      <c r="B617" s="220" t="s">
        <v>2142</v>
      </c>
      <c r="C617" s="220" t="s">
        <v>2143</v>
      </c>
      <c r="D617" s="220" t="s">
        <v>2144</v>
      </c>
      <c r="E617" s="221" t="s">
        <v>2145</v>
      </c>
      <c r="F617" s="97">
        <v>148516</v>
      </c>
      <c r="G617" s="580" t="s">
        <v>1174</v>
      </c>
    </row>
    <row r="618" spans="1:7" s="223" customFormat="1" ht="21" customHeight="1" x14ac:dyDescent="0.2">
      <c r="A618" s="218">
        <v>580</v>
      </c>
      <c r="B618" s="220" t="s">
        <v>2146</v>
      </c>
      <c r="C618" s="220" t="s">
        <v>2147</v>
      </c>
      <c r="D618" s="220" t="s">
        <v>2148</v>
      </c>
      <c r="E618" s="221" t="s">
        <v>2149</v>
      </c>
      <c r="F618" s="97">
        <v>44500</v>
      </c>
      <c r="G618" s="580" t="s">
        <v>1174</v>
      </c>
    </row>
    <row r="619" spans="1:7" s="223" customFormat="1" ht="21" customHeight="1" x14ac:dyDescent="0.2">
      <c r="A619" s="218">
        <v>581</v>
      </c>
      <c r="B619" s="220" t="s">
        <v>2146</v>
      </c>
      <c r="C619" s="220" t="s">
        <v>2150</v>
      </c>
      <c r="D619" s="220" t="s">
        <v>2151</v>
      </c>
      <c r="E619" s="221" t="s">
        <v>2152</v>
      </c>
      <c r="F619" s="97">
        <v>44500</v>
      </c>
      <c r="G619" s="580" t="s">
        <v>1174</v>
      </c>
    </row>
    <row r="620" spans="1:7" s="223" customFormat="1" ht="21" customHeight="1" x14ac:dyDescent="0.2">
      <c r="A620" s="218">
        <v>582</v>
      </c>
      <c r="B620" s="220" t="s">
        <v>1910</v>
      </c>
      <c r="C620" s="220" t="s">
        <v>2153</v>
      </c>
      <c r="D620" s="220" t="s">
        <v>2154</v>
      </c>
      <c r="E620" s="221" t="s">
        <v>2155</v>
      </c>
      <c r="F620" s="97">
        <v>74000</v>
      </c>
      <c r="G620" s="580">
        <v>240636</v>
      </c>
    </row>
    <row r="621" spans="1:7" s="223" customFormat="1" ht="21" customHeight="1" x14ac:dyDescent="0.2">
      <c r="A621" s="218">
        <v>583</v>
      </c>
      <c r="B621" s="220" t="s">
        <v>1910</v>
      </c>
      <c r="C621" s="220" t="s">
        <v>2156</v>
      </c>
      <c r="D621" s="220" t="s">
        <v>2157</v>
      </c>
      <c r="E621" s="221" t="s">
        <v>2158</v>
      </c>
      <c r="F621" s="97">
        <v>74000</v>
      </c>
      <c r="G621" s="580">
        <v>240636</v>
      </c>
    </row>
    <row r="622" spans="1:7" s="223" customFormat="1" ht="21" customHeight="1" x14ac:dyDescent="0.2">
      <c r="A622" s="218">
        <v>584</v>
      </c>
      <c r="B622" s="220" t="s">
        <v>1910</v>
      </c>
      <c r="C622" s="220" t="s">
        <v>2159</v>
      </c>
      <c r="D622" s="220" t="s">
        <v>2160</v>
      </c>
      <c r="E622" s="221" t="s">
        <v>2161</v>
      </c>
      <c r="F622" s="97">
        <v>74000</v>
      </c>
      <c r="G622" s="580">
        <v>240636</v>
      </c>
    </row>
    <row r="623" spans="1:7" s="223" customFormat="1" ht="21" customHeight="1" x14ac:dyDescent="0.2">
      <c r="A623" s="218">
        <v>585</v>
      </c>
      <c r="B623" s="220" t="s">
        <v>1910</v>
      </c>
      <c r="C623" s="220" t="s">
        <v>2162</v>
      </c>
      <c r="D623" s="220" t="s">
        <v>2163</v>
      </c>
      <c r="E623" s="221" t="s">
        <v>2164</v>
      </c>
      <c r="F623" s="97">
        <v>74000</v>
      </c>
      <c r="G623" s="580">
        <v>240636</v>
      </c>
    </row>
    <row r="624" spans="1:7" s="223" customFormat="1" ht="21" customHeight="1" x14ac:dyDescent="0.2">
      <c r="A624" s="218">
        <v>586</v>
      </c>
      <c r="B624" s="220" t="s">
        <v>1910</v>
      </c>
      <c r="C624" s="220" t="s">
        <v>2165</v>
      </c>
      <c r="D624" s="220" t="s">
        <v>2166</v>
      </c>
      <c r="E624" s="221" t="s">
        <v>2167</v>
      </c>
      <c r="F624" s="97">
        <v>74000</v>
      </c>
      <c r="G624" s="580">
        <v>240636</v>
      </c>
    </row>
    <row r="625" spans="1:7" s="223" customFormat="1" ht="21" customHeight="1" x14ac:dyDescent="0.2">
      <c r="A625" s="218">
        <v>587</v>
      </c>
      <c r="B625" s="220" t="s">
        <v>1910</v>
      </c>
      <c r="C625" s="220" t="s">
        <v>2168</v>
      </c>
      <c r="D625" s="220" t="s">
        <v>2169</v>
      </c>
      <c r="E625" s="221" t="s">
        <v>2170</v>
      </c>
      <c r="F625" s="97">
        <v>74000</v>
      </c>
      <c r="G625" s="580">
        <v>240636</v>
      </c>
    </row>
    <row r="626" spans="1:7" s="223" customFormat="1" ht="21" customHeight="1" x14ac:dyDescent="0.2">
      <c r="A626" s="218">
        <v>588</v>
      </c>
      <c r="B626" s="220" t="s">
        <v>1910</v>
      </c>
      <c r="C626" s="220" t="s">
        <v>2171</v>
      </c>
      <c r="D626" s="220" t="s">
        <v>2172</v>
      </c>
      <c r="E626" s="221" t="s">
        <v>2173</v>
      </c>
      <c r="F626" s="97">
        <v>74000</v>
      </c>
      <c r="G626" s="580">
        <v>240636</v>
      </c>
    </row>
    <row r="627" spans="1:7" s="223" customFormat="1" ht="21" customHeight="1" x14ac:dyDescent="0.2">
      <c r="A627" s="218">
        <v>589</v>
      </c>
      <c r="B627" s="220" t="s">
        <v>1910</v>
      </c>
      <c r="C627" s="220" t="s">
        <v>2174</v>
      </c>
      <c r="D627" s="220" t="s">
        <v>2175</v>
      </c>
      <c r="E627" s="221" t="s">
        <v>2176</v>
      </c>
      <c r="F627" s="97">
        <v>74000</v>
      </c>
      <c r="G627" s="580">
        <v>240636</v>
      </c>
    </row>
    <row r="628" spans="1:7" s="223" customFormat="1" ht="21" customHeight="1" x14ac:dyDescent="0.2">
      <c r="A628" s="218">
        <v>590</v>
      </c>
      <c r="B628" s="220" t="s">
        <v>1910</v>
      </c>
      <c r="C628" s="220" t="s">
        <v>2177</v>
      </c>
      <c r="D628" s="220" t="s">
        <v>2178</v>
      </c>
      <c r="E628" s="221" t="s">
        <v>2179</v>
      </c>
      <c r="F628" s="97">
        <v>74000</v>
      </c>
      <c r="G628" s="580">
        <v>240636</v>
      </c>
    </row>
    <row r="629" spans="1:7" s="223" customFormat="1" ht="21" customHeight="1" x14ac:dyDescent="0.2">
      <c r="A629" s="218">
        <v>591</v>
      </c>
      <c r="B629" s="220" t="s">
        <v>1910</v>
      </c>
      <c r="C629" s="220" t="s">
        <v>2180</v>
      </c>
      <c r="D629" s="220" t="s">
        <v>2181</v>
      </c>
      <c r="E629" s="221" t="s">
        <v>2182</v>
      </c>
      <c r="F629" s="97">
        <v>74000</v>
      </c>
      <c r="G629" s="580">
        <v>240636</v>
      </c>
    </row>
    <row r="630" spans="1:7" s="223" customFormat="1" ht="21" customHeight="1" x14ac:dyDescent="0.2">
      <c r="A630" s="218">
        <v>592</v>
      </c>
      <c r="B630" s="220" t="s">
        <v>1910</v>
      </c>
      <c r="C630" s="220" t="s">
        <v>2183</v>
      </c>
      <c r="D630" s="220" t="s">
        <v>2184</v>
      </c>
      <c r="E630" s="221" t="s">
        <v>2185</v>
      </c>
      <c r="F630" s="97">
        <v>74000</v>
      </c>
      <c r="G630" s="580">
        <v>240636</v>
      </c>
    </row>
    <row r="631" spans="1:7" s="223" customFormat="1" ht="21" customHeight="1" x14ac:dyDescent="0.2">
      <c r="A631" s="218">
        <v>593</v>
      </c>
      <c r="B631" s="220" t="s">
        <v>1910</v>
      </c>
      <c r="C631" s="220" t="s">
        <v>2186</v>
      </c>
      <c r="D631" s="220" t="s">
        <v>2187</v>
      </c>
      <c r="E631" s="221" t="s">
        <v>2188</v>
      </c>
      <c r="F631" s="97">
        <v>74000</v>
      </c>
      <c r="G631" s="580">
        <v>240636</v>
      </c>
    </row>
    <row r="632" spans="1:7" s="223" customFormat="1" ht="21" customHeight="1" x14ac:dyDescent="0.2">
      <c r="A632" s="218">
        <v>594</v>
      </c>
      <c r="B632" s="220" t="s">
        <v>1910</v>
      </c>
      <c r="C632" s="220" t="s">
        <v>2189</v>
      </c>
      <c r="D632" s="220" t="s">
        <v>2190</v>
      </c>
      <c r="E632" s="221" t="s">
        <v>2191</v>
      </c>
      <c r="F632" s="97">
        <v>74000</v>
      </c>
      <c r="G632" s="580">
        <v>240636</v>
      </c>
    </row>
    <row r="633" spans="1:7" s="223" customFormat="1" ht="21" customHeight="1" x14ac:dyDescent="0.2">
      <c r="A633" s="218">
        <v>595</v>
      </c>
      <c r="B633" s="220" t="s">
        <v>1910</v>
      </c>
      <c r="C633" s="220" t="s">
        <v>2192</v>
      </c>
      <c r="D633" s="220" t="s">
        <v>2193</v>
      </c>
      <c r="E633" s="221" t="s">
        <v>2194</v>
      </c>
      <c r="F633" s="97">
        <v>74000</v>
      </c>
      <c r="G633" s="580">
        <v>240636</v>
      </c>
    </row>
    <row r="634" spans="1:7" s="223" customFormat="1" ht="21" customHeight="1" x14ac:dyDescent="0.2">
      <c r="A634" s="218">
        <v>596</v>
      </c>
      <c r="B634" s="220" t="s">
        <v>1910</v>
      </c>
      <c r="C634" s="220" t="s">
        <v>2195</v>
      </c>
      <c r="D634" s="220" t="s">
        <v>2196</v>
      </c>
      <c r="E634" s="221" t="s">
        <v>2197</v>
      </c>
      <c r="F634" s="97">
        <v>74000</v>
      </c>
      <c r="G634" s="580">
        <v>240636</v>
      </c>
    </row>
    <row r="635" spans="1:7" s="223" customFormat="1" ht="21" customHeight="1" x14ac:dyDescent="0.2">
      <c r="A635" s="218">
        <v>597</v>
      </c>
      <c r="B635" s="220" t="s">
        <v>2198</v>
      </c>
      <c r="C635" s="220" t="s">
        <v>2199</v>
      </c>
      <c r="D635" s="220" t="s">
        <v>2200</v>
      </c>
      <c r="E635" s="221" t="s">
        <v>2201</v>
      </c>
      <c r="F635" s="97">
        <v>94160</v>
      </c>
      <c r="G635" s="580">
        <v>241159</v>
      </c>
    </row>
    <row r="636" spans="1:7" s="223" customFormat="1" ht="21" customHeight="1" x14ac:dyDescent="0.2">
      <c r="A636" s="218">
        <v>598</v>
      </c>
      <c r="B636" s="220" t="s">
        <v>2198</v>
      </c>
      <c r="C636" s="220" t="s">
        <v>2202</v>
      </c>
      <c r="D636" s="220" t="s">
        <v>2203</v>
      </c>
      <c r="E636" s="221" t="s">
        <v>2204</v>
      </c>
      <c r="F636" s="97">
        <v>94160</v>
      </c>
      <c r="G636" s="580">
        <v>241159</v>
      </c>
    </row>
    <row r="637" spans="1:7" s="223" customFormat="1" ht="21" customHeight="1" x14ac:dyDescent="0.2">
      <c r="A637" s="218">
        <v>599</v>
      </c>
      <c r="B637" s="220" t="s">
        <v>2198</v>
      </c>
      <c r="C637" s="220" t="s">
        <v>2205</v>
      </c>
      <c r="D637" s="220" t="s">
        <v>2206</v>
      </c>
      <c r="E637" s="221" t="s">
        <v>2207</v>
      </c>
      <c r="F637" s="97">
        <v>94160</v>
      </c>
      <c r="G637" s="580">
        <v>241159</v>
      </c>
    </row>
    <row r="638" spans="1:7" s="223" customFormat="1" ht="21" customHeight="1" x14ac:dyDescent="0.2">
      <c r="A638" s="218">
        <v>600</v>
      </c>
      <c r="B638" s="220" t="s">
        <v>2198</v>
      </c>
      <c r="C638" s="220" t="s">
        <v>2208</v>
      </c>
      <c r="D638" s="220" t="s">
        <v>2209</v>
      </c>
      <c r="E638" s="221" t="s">
        <v>2210</v>
      </c>
      <c r="F638" s="97">
        <v>94160</v>
      </c>
      <c r="G638" s="580">
        <v>241159</v>
      </c>
    </row>
    <row r="639" spans="1:7" s="223" customFormat="1" ht="21" customHeight="1" x14ac:dyDescent="0.2">
      <c r="A639" s="218">
        <v>601</v>
      </c>
      <c r="B639" s="220" t="s">
        <v>2198</v>
      </c>
      <c r="C639" s="220" t="s">
        <v>2211</v>
      </c>
      <c r="D639" s="220" t="s">
        <v>2212</v>
      </c>
      <c r="E639" s="221" t="s">
        <v>2213</v>
      </c>
      <c r="F639" s="97">
        <v>94160</v>
      </c>
      <c r="G639" s="580">
        <v>241159</v>
      </c>
    </row>
    <row r="640" spans="1:7" s="223" customFormat="1" ht="21" customHeight="1" x14ac:dyDescent="0.2">
      <c r="A640" s="218">
        <v>602</v>
      </c>
      <c r="B640" s="220" t="s">
        <v>2198</v>
      </c>
      <c r="C640" s="220" t="s">
        <v>2214</v>
      </c>
      <c r="D640" s="220" t="s">
        <v>2215</v>
      </c>
      <c r="E640" s="221" t="s">
        <v>2216</v>
      </c>
      <c r="F640" s="97">
        <v>94160</v>
      </c>
      <c r="G640" s="580">
        <v>241159</v>
      </c>
    </row>
    <row r="641" spans="1:7" s="223" customFormat="1" ht="21" customHeight="1" x14ac:dyDescent="0.2">
      <c r="A641" s="218">
        <v>603</v>
      </c>
      <c r="B641" s="220" t="s">
        <v>2198</v>
      </c>
      <c r="C641" s="220" t="s">
        <v>2217</v>
      </c>
      <c r="D641" s="220" t="s">
        <v>2218</v>
      </c>
      <c r="E641" s="221" t="s">
        <v>2219</v>
      </c>
      <c r="F641" s="97">
        <v>94160</v>
      </c>
      <c r="G641" s="580">
        <v>241159</v>
      </c>
    </row>
    <row r="642" spans="1:7" s="223" customFormat="1" ht="21" customHeight="1" x14ac:dyDescent="0.2">
      <c r="A642" s="218">
        <v>604</v>
      </c>
      <c r="B642" s="220" t="s">
        <v>2198</v>
      </c>
      <c r="C642" s="220" t="s">
        <v>2220</v>
      </c>
      <c r="D642" s="220" t="s">
        <v>2221</v>
      </c>
      <c r="E642" s="221" t="s">
        <v>2222</v>
      </c>
      <c r="F642" s="97">
        <v>94160</v>
      </c>
      <c r="G642" s="580">
        <v>241159</v>
      </c>
    </row>
    <row r="643" spans="1:7" s="223" customFormat="1" ht="21" customHeight="1" x14ac:dyDescent="0.2">
      <c r="A643" s="218">
        <v>605</v>
      </c>
      <c r="B643" s="220" t="s">
        <v>2198</v>
      </c>
      <c r="C643" s="220" t="s">
        <v>2223</v>
      </c>
      <c r="D643" s="220" t="s">
        <v>2224</v>
      </c>
      <c r="E643" s="221" t="s">
        <v>2225</v>
      </c>
      <c r="F643" s="97">
        <v>94160</v>
      </c>
      <c r="G643" s="580">
        <v>241159</v>
      </c>
    </row>
    <row r="644" spans="1:7" s="223" customFormat="1" ht="21" customHeight="1" x14ac:dyDescent="0.2">
      <c r="A644" s="218">
        <v>606</v>
      </c>
      <c r="B644" s="220" t="s">
        <v>2198</v>
      </c>
      <c r="C644" s="220" t="s">
        <v>2226</v>
      </c>
      <c r="D644" s="220" t="s">
        <v>2227</v>
      </c>
      <c r="E644" s="221" t="s">
        <v>2228</v>
      </c>
      <c r="F644" s="97">
        <v>94160</v>
      </c>
      <c r="G644" s="580">
        <v>241159</v>
      </c>
    </row>
    <row r="645" spans="1:7" s="223" customFormat="1" ht="21" customHeight="1" x14ac:dyDescent="0.2">
      <c r="A645" s="218">
        <v>607</v>
      </c>
      <c r="B645" s="220" t="s">
        <v>2198</v>
      </c>
      <c r="C645" s="220" t="s">
        <v>2229</v>
      </c>
      <c r="D645" s="220" t="s">
        <v>2230</v>
      </c>
      <c r="E645" s="221" t="s">
        <v>2231</v>
      </c>
      <c r="F645" s="97">
        <v>94160</v>
      </c>
      <c r="G645" s="580">
        <v>241159</v>
      </c>
    </row>
    <row r="646" spans="1:7" s="223" customFormat="1" ht="21" customHeight="1" x14ac:dyDescent="0.2">
      <c r="A646" s="218">
        <v>608</v>
      </c>
      <c r="B646" s="220" t="s">
        <v>2198</v>
      </c>
      <c r="C646" s="220" t="s">
        <v>2232</v>
      </c>
      <c r="D646" s="220" t="s">
        <v>2233</v>
      </c>
      <c r="E646" s="221" t="s">
        <v>2234</v>
      </c>
      <c r="F646" s="97">
        <v>94160</v>
      </c>
      <c r="G646" s="580">
        <v>241159</v>
      </c>
    </row>
    <row r="647" spans="1:7" s="223" customFormat="1" ht="21" customHeight="1" x14ac:dyDescent="0.2">
      <c r="A647" s="218">
        <v>609</v>
      </c>
      <c r="B647" s="220" t="s">
        <v>2198</v>
      </c>
      <c r="C647" s="220" t="s">
        <v>2235</v>
      </c>
      <c r="D647" s="220" t="s">
        <v>2236</v>
      </c>
      <c r="E647" s="221" t="s">
        <v>2237</v>
      </c>
      <c r="F647" s="97">
        <v>94160</v>
      </c>
      <c r="G647" s="580">
        <v>241159</v>
      </c>
    </row>
    <row r="648" spans="1:7" s="223" customFormat="1" ht="21" customHeight="1" x14ac:dyDescent="0.2">
      <c r="A648" s="218">
        <v>610</v>
      </c>
      <c r="B648" s="220" t="s">
        <v>2198</v>
      </c>
      <c r="C648" s="220" t="s">
        <v>2238</v>
      </c>
      <c r="D648" s="220" t="s">
        <v>2239</v>
      </c>
      <c r="E648" s="221" t="s">
        <v>2240</v>
      </c>
      <c r="F648" s="97">
        <v>94160</v>
      </c>
      <c r="G648" s="580">
        <v>241159</v>
      </c>
    </row>
    <row r="649" spans="1:7" s="223" customFormat="1" ht="21" customHeight="1" x14ac:dyDescent="0.2">
      <c r="A649" s="218">
        <v>611</v>
      </c>
      <c r="B649" s="220" t="s">
        <v>2198</v>
      </c>
      <c r="C649" s="220" t="s">
        <v>2241</v>
      </c>
      <c r="D649" s="220" t="s">
        <v>2242</v>
      </c>
      <c r="E649" s="221" t="s">
        <v>2243</v>
      </c>
      <c r="F649" s="97">
        <v>94160</v>
      </c>
      <c r="G649" s="580">
        <v>241159</v>
      </c>
    </row>
    <row r="650" spans="1:7" s="223" customFormat="1" ht="21" customHeight="1" x14ac:dyDescent="0.2">
      <c r="A650" s="218">
        <v>612</v>
      </c>
      <c r="B650" s="220" t="s">
        <v>2198</v>
      </c>
      <c r="C650" s="220" t="s">
        <v>2244</v>
      </c>
      <c r="D650" s="220" t="s">
        <v>2245</v>
      </c>
      <c r="E650" s="221" t="s">
        <v>2246</v>
      </c>
      <c r="F650" s="97">
        <v>94160</v>
      </c>
      <c r="G650" s="580">
        <v>241159</v>
      </c>
    </row>
    <row r="651" spans="1:7" s="223" customFormat="1" ht="21" customHeight="1" x14ac:dyDescent="0.2">
      <c r="A651" s="218">
        <v>613</v>
      </c>
      <c r="B651" s="220" t="s">
        <v>2198</v>
      </c>
      <c r="C651" s="220" t="s">
        <v>2247</v>
      </c>
      <c r="D651" s="220" t="s">
        <v>2248</v>
      </c>
      <c r="E651" s="221" t="s">
        <v>2249</v>
      </c>
      <c r="F651" s="97">
        <v>94160</v>
      </c>
      <c r="G651" s="580">
        <v>241159</v>
      </c>
    </row>
    <row r="652" spans="1:7" s="223" customFormat="1" ht="21" customHeight="1" x14ac:dyDescent="0.2">
      <c r="A652" s="218">
        <v>614</v>
      </c>
      <c r="B652" s="220" t="s">
        <v>2198</v>
      </c>
      <c r="C652" s="220" t="s">
        <v>2250</v>
      </c>
      <c r="D652" s="220" t="s">
        <v>2251</v>
      </c>
      <c r="E652" s="221" t="s">
        <v>2252</v>
      </c>
      <c r="F652" s="97">
        <v>94160</v>
      </c>
      <c r="G652" s="580">
        <v>241159</v>
      </c>
    </row>
    <row r="653" spans="1:7" s="223" customFormat="1" ht="21" customHeight="1" x14ac:dyDescent="0.2">
      <c r="A653" s="218">
        <v>615</v>
      </c>
      <c r="B653" s="220" t="s">
        <v>2198</v>
      </c>
      <c r="C653" s="220" t="s">
        <v>2253</v>
      </c>
      <c r="D653" s="220" t="s">
        <v>2254</v>
      </c>
      <c r="E653" s="221" t="s">
        <v>2255</v>
      </c>
      <c r="F653" s="97">
        <v>94160</v>
      </c>
      <c r="G653" s="580">
        <v>241159</v>
      </c>
    </row>
    <row r="654" spans="1:7" s="223" customFormat="1" ht="21" customHeight="1" x14ac:dyDescent="0.2">
      <c r="A654" s="218">
        <v>616</v>
      </c>
      <c r="B654" s="220" t="s">
        <v>2198</v>
      </c>
      <c r="C654" s="220" t="s">
        <v>2256</v>
      </c>
      <c r="D654" s="220" t="s">
        <v>2257</v>
      </c>
      <c r="E654" s="221" t="s">
        <v>2258</v>
      </c>
      <c r="F654" s="97">
        <v>94160</v>
      </c>
      <c r="G654" s="580">
        <v>241159</v>
      </c>
    </row>
    <row r="655" spans="1:7" s="223" customFormat="1" ht="21" customHeight="1" x14ac:dyDescent="0.2">
      <c r="A655" s="218">
        <v>617</v>
      </c>
      <c r="B655" s="220" t="s">
        <v>2198</v>
      </c>
      <c r="C655" s="220" t="s">
        <v>2259</v>
      </c>
      <c r="D655" s="220" t="s">
        <v>2260</v>
      </c>
      <c r="E655" s="221" t="s">
        <v>2261</v>
      </c>
      <c r="F655" s="97">
        <v>94160</v>
      </c>
      <c r="G655" s="580">
        <v>241159</v>
      </c>
    </row>
    <row r="656" spans="1:7" s="223" customFormat="1" ht="21" customHeight="1" x14ac:dyDescent="0.2">
      <c r="A656" s="218">
        <v>618</v>
      </c>
      <c r="B656" s="220" t="s">
        <v>2262</v>
      </c>
      <c r="C656" s="220" t="s">
        <v>2263</v>
      </c>
      <c r="D656" s="220" t="s">
        <v>2264</v>
      </c>
      <c r="E656" s="221" t="s">
        <v>2265</v>
      </c>
      <c r="F656" s="97">
        <v>44405</v>
      </c>
      <c r="G656" s="580">
        <v>241159</v>
      </c>
    </row>
    <row r="657" spans="1:7" s="223" customFormat="1" ht="21" customHeight="1" x14ac:dyDescent="0.2">
      <c r="A657" s="218">
        <v>619</v>
      </c>
      <c r="B657" s="220" t="s">
        <v>2266</v>
      </c>
      <c r="C657" s="220" t="s">
        <v>2267</v>
      </c>
      <c r="D657" s="220" t="s">
        <v>2268</v>
      </c>
      <c r="E657" s="221" t="s">
        <v>2269</v>
      </c>
      <c r="F657" s="97">
        <v>44405</v>
      </c>
      <c r="G657" s="580">
        <v>241159</v>
      </c>
    </row>
    <row r="658" spans="1:7" s="223" customFormat="1" ht="21" customHeight="1" x14ac:dyDescent="0.2">
      <c r="A658" s="218">
        <v>620</v>
      </c>
      <c r="B658" s="220" t="s">
        <v>2270</v>
      </c>
      <c r="C658" s="220" t="s">
        <v>2271</v>
      </c>
      <c r="D658" s="220" t="s">
        <v>2272</v>
      </c>
      <c r="E658" s="221" t="s">
        <v>2273</v>
      </c>
      <c r="F658" s="97">
        <v>82500</v>
      </c>
      <c r="G658" s="580">
        <v>241348</v>
      </c>
    </row>
    <row r="659" spans="1:7" s="223" customFormat="1" ht="21" customHeight="1" x14ac:dyDescent="0.2">
      <c r="A659" s="218">
        <v>621</v>
      </c>
      <c r="B659" s="220" t="s">
        <v>2274</v>
      </c>
      <c r="C659" s="220" t="s">
        <v>2275</v>
      </c>
      <c r="D659" s="220" t="s">
        <v>2276</v>
      </c>
      <c r="E659" s="221" t="s">
        <v>2277</v>
      </c>
      <c r="F659" s="97">
        <v>82500</v>
      </c>
      <c r="G659" s="580">
        <v>241348</v>
      </c>
    </row>
    <row r="660" spans="1:7" s="223" customFormat="1" ht="21" customHeight="1" x14ac:dyDescent="0.2">
      <c r="A660" s="218">
        <v>622</v>
      </c>
      <c r="B660" s="220" t="s">
        <v>2278</v>
      </c>
      <c r="C660" s="220" t="s">
        <v>2279</v>
      </c>
      <c r="D660" s="220" t="s">
        <v>2280</v>
      </c>
      <c r="E660" s="221" t="s">
        <v>2281</v>
      </c>
      <c r="F660" s="97">
        <v>76000</v>
      </c>
      <c r="G660" s="580">
        <v>241348</v>
      </c>
    </row>
    <row r="661" spans="1:7" s="223" customFormat="1" ht="21" customHeight="1" x14ac:dyDescent="0.2">
      <c r="A661" s="218">
        <v>623</v>
      </c>
      <c r="B661" s="220" t="s">
        <v>2129</v>
      </c>
      <c r="C661" s="220" t="s">
        <v>2282</v>
      </c>
      <c r="D661" s="220" t="s">
        <v>2283</v>
      </c>
      <c r="E661" s="221" t="s">
        <v>2284</v>
      </c>
      <c r="F661" s="97">
        <v>76000</v>
      </c>
      <c r="G661" s="580">
        <v>241348</v>
      </c>
    </row>
    <row r="662" spans="1:7" s="223" customFormat="1" ht="21" customHeight="1" x14ac:dyDescent="0.2">
      <c r="A662" s="218">
        <v>624</v>
      </c>
      <c r="B662" s="220" t="s">
        <v>2129</v>
      </c>
      <c r="C662" s="220" t="s">
        <v>2285</v>
      </c>
      <c r="D662" s="220" t="s">
        <v>2286</v>
      </c>
      <c r="E662" s="221" t="s">
        <v>2287</v>
      </c>
      <c r="F662" s="97">
        <v>76000</v>
      </c>
      <c r="G662" s="580">
        <v>241348</v>
      </c>
    </row>
    <row r="663" spans="1:7" s="223" customFormat="1" ht="21" customHeight="1" x14ac:dyDescent="0.2">
      <c r="A663" s="218">
        <v>625</v>
      </c>
      <c r="B663" s="220" t="s">
        <v>2278</v>
      </c>
      <c r="C663" s="220" t="s">
        <v>2288</v>
      </c>
      <c r="D663" s="220" t="s">
        <v>2289</v>
      </c>
      <c r="E663" s="221" t="s">
        <v>2290</v>
      </c>
      <c r="F663" s="97">
        <v>76000</v>
      </c>
      <c r="G663" s="580">
        <v>241348</v>
      </c>
    </row>
    <row r="664" spans="1:7" s="223" customFormat="1" ht="21" customHeight="1" x14ac:dyDescent="0.2">
      <c r="A664" s="218">
        <v>626</v>
      </c>
      <c r="B664" s="220" t="s">
        <v>2291</v>
      </c>
      <c r="C664" s="220" t="s">
        <v>2292</v>
      </c>
      <c r="D664" s="220" t="s">
        <v>2293</v>
      </c>
      <c r="E664" s="221" t="s">
        <v>2294</v>
      </c>
      <c r="F664" s="97">
        <v>74900</v>
      </c>
      <c r="G664" s="580">
        <v>241486</v>
      </c>
    </row>
    <row r="665" spans="1:7" s="223" customFormat="1" ht="21" customHeight="1" x14ac:dyDescent="0.2">
      <c r="A665" s="218">
        <v>627</v>
      </c>
      <c r="B665" s="220" t="s">
        <v>2295</v>
      </c>
      <c r="C665" s="220" t="s">
        <v>2296</v>
      </c>
      <c r="D665" s="220" t="s">
        <v>2297</v>
      </c>
      <c r="E665" s="221" t="s">
        <v>2298</v>
      </c>
      <c r="F665" s="97">
        <v>119947</v>
      </c>
      <c r="G665" s="580">
        <v>241486</v>
      </c>
    </row>
    <row r="666" spans="1:7" s="223" customFormat="1" ht="21" customHeight="1" x14ac:dyDescent="0.2">
      <c r="A666" s="218">
        <v>628</v>
      </c>
      <c r="B666" s="220" t="s">
        <v>2295</v>
      </c>
      <c r="C666" s="220" t="s">
        <v>2299</v>
      </c>
      <c r="D666" s="220" t="s">
        <v>2300</v>
      </c>
      <c r="E666" s="221" t="s">
        <v>2301</v>
      </c>
      <c r="F666" s="97">
        <v>119947</v>
      </c>
      <c r="G666" s="580">
        <v>241486</v>
      </c>
    </row>
    <row r="667" spans="1:7" s="223" customFormat="1" ht="21" customHeight="1" x14ac:dyDescent="0.2">
      <c r="A667" s="218">
        <v>629</v>
      </c>
      <c r="B667" s="220" t="s">
        <v>2295</v>
      </c>
      <c r="C667" s="220" t="s">
        <v>2302</v>
      </c>
      <c r="D667" s="220" t="s">
        <v>2303</v>
      </c>
      <c r="E667" s="221" t="s">
        <v>2304</v>
      </c>
      <c r="F667" s="97">
        <v>119947</v>
      </c>
      <c r="G667" s="580">
        <v>241486</v>
      </c>
    </row>
    <row r="668" spans="1:7" s="223" customFormat="1" ht="21" customHeight="1" x14ac:dyDescent="0.2">
      <c r="A668" s="218">
        <v>630</v>
      </c>
      <c r="B668" s="220" t="s">
        <v>1806</v>
      </c>
      <c r="C668" s="220" t="s">
        <v>2305</v>
      </c>
      <c r="D668" s="220" t="s">
        <v>2306</v>
      </c>
      <c r="E668" s="221" t="s">
        <v>2307</v>
      </c>
      <c r="F668" s="97">
        <v>148516</v>
      </c>
      <c r="G668" s="580">
        <v>241646</v>
      </c>
    </row>
    <row r="669" spans="1:7" s="223" customFormat="1" ht="21" customHeight="1" x14ac:dyDescent="0.2">
      <c r="A669" s="218">
        <v>631</v>
      </c>
      <c r="B669" s="220" t="s">
        <v>1806</v>
      </c>
      <c r="C669" s="220" t="s">
        <v>2308</v>
      </c>
      <c r="D669" s="220" t="s">
        <v>2309</v>
      </c>
      <c r="E669" s="221" t="s">
        <v>2310</v>
      </c>
      <c r="F669" s="97">
        <v>148516</v>
      </c>
      <c r="G669" s="580">
        <v>241646</v>
      </c>
    </row>
    <row r="670" spans="1:7" s="223" customFormat="1" ht="21" customHeight="1" x14ac:dyDescent="0.2">
      <c r="A670" s="218">
        <v>632</v>
      </c>
      <c r="B670" s="220" t="s">
        <v>1806</v>
      </c>
      <c r="C670" s="220" t="s">
        <v>2311</v>
      </c>
      <c r="D670" s="220" t="s">
        <v>2312</v>
      </c>
      <c r="E670" s="221" t="s">
        <v>2313</v>
      </c>
      <c r="F670" s="97">
        <v>148516</v>
      </c>
      <c r="G670" s="580">
        <v>241646</v>
      </c>
    </row>
    <row r="671" spans="1:7" s="223" customFormat="1" ht="21" customHeight="1" x14ac:dyDescent="0.2">
      <c r="A671" s="218">
        <v>633</v>
      </c>
      <c r="B671" s="220" t="s">
        <v>1806</v>
      </c>
      <c r="C671" s="220" t="s">
        <v>2314</v>
      </c>
      <c r="D671" s="220" t="s">
        <v>2315</v>
      </c>
      <c r="E671" s="221" t="s">
        <v>2316</v>
      </c>
      <c r="F671" s="97">
        <v>148516</v>
      </c>
      <c r="G671" s="580">
        <v>241646</v>
      </c>
    </row>
    <row r="672" spans="1:7" s="223" customFormat="1" ht="21" customHeight="1" x14ac:dyDescent="0.2">
      <c r="A672" s="218">
        <v>634</v>
      </c>
      <c r="B672" s="220" t="s">
        <v>1806</v>
      </c>
      <c r="C672" s="220" t="s">
        <v>2317</v>
      </c>
      <c r="D672" s="220" t="s">
        <v>2318</v>
      </c>
      <c r="E672" s="221" t="s">
        <v>2319</v>
      </c>
      <c r="F672" s="97">
        <v>148516</v>
      </c>
      <c r="G672" s="580">
        <v>241646</v>
      </c>
    </row>
    <row r="673" spans="1:7" s="223" customFormat="1" ht="21" customHeight="1" x14ac:dyDescent="0.2">
      <c r="A673" s="218">
        <v>635</v>
      </c>
      <c r="B673" s="220" t="s">
        <v>1806</v>
      </c>
      <c r="C673" s="220" t="s">
        <v>2320</v>
      </c>
      <c r="D673" s="220" t="s">
        <v>2321</v>
      </c>
      <c r="E673" s="221" t="s">
        <v>2322</v>
      </c>
      <c r="F673" s="97">
        <v>148516</v>
      </c>
      <c r="G673" s="580">
        <v>241646</v>
      </c>
    </row>
    <row r="674" spans="1:7" s="223" customFormat="1" ht="21" customHeight="1" x14ac:dyDescent="0.2">
      <c r="A674" s="218">
        <v>636</v>
      </c>
      <c r="B674" s="220" t="s">
        <v>1806</v>
      </c>
      <c r="C674" s="220" t="s">
        <v>2323</v>
      </c>
      <c r="D674" s="220" t="s">
        <v>2324</v>
      </c>
      <c r="E674" s="221" t="s">
        <v>2325</v>
      </c>
      <c r="F674" s="97">
        <v>148516</v>
      </c>
      <c r="G674" s="580">
        <v>241646</v>
      </c>
    </row>
    <row r="675" spans="1:7" s="223" customFormat="1" ht="21" customHeight="1" x14ac:dyDescent="0.2">
      <c r="A675" s="218">
        <v>637</v>
      </c>
      <c r="B675" s="220" t="s">
        <v>1806</v>
      </c>
      <c r="C675" s="220" t="s">
        <v>2326</v>
      </c>
      <c r="D675" s="220" t="s">
        <v>2327</v>
      </c>
      <c r="E675" s="221" t="s">
        <v>2328</v>
      </c>
      <c r="F675" s="97">
        <v>148516</v>
      </c>
      <c r="G675" s="580">
        <v>241646</v>
      </c>
    </row>
    <row r="676" spans="1:7" s="223" customFormat="1" ht="21" customHeight="1" x14ac:dyDescent="0.2">
      <c r="A676" s="218">
        <v>638</v>
      </c>
      <c r="B676" s="220" t="s">
        <v>1806</v>
      </c>
      <c r="C676" s="220" t="s">
        <v>2329</v>
      </c>
      <c r="D676" s="220" t="s">
        <v>2330</v>
      </c>
      <c r="E676" s="221" t="s">
        <v>2331</v>
      </c>
      <c r="F676" s="97">
        <v>148516</v>
      </c>
      <c r="G676" s="580">
        <v>241646</v>
      </c>
    </row>
    <row r="677" spans="1:7" s="223" customFormat="1" ht="21" customHeight="1" x14ac:dyDescent="0.2">
      <c r="A677" s="218">
        <v>639</v>
      </c>
      <c r="B677" s="220" t="s">
        <v>1806</v>
      </c>
      <c r="C677" s="220" t="s">
        <v>2332</v>
      </c>
      <c r="D677" s="220" t="s">
        <v>2333</v>
      </c>
      <c r="E677" s="221" t="s">
        <v>2334</v>
      </c>
      <c r="F677" s="97">
        <v>148516</v>
      </c>
      <c r="G677" s="580">
        <v>241646</v>
      </c>
    </row>
    <row r="678" spans="1:7" s="223" customFormat="1" ht="21" customHeight="1" x14ac:dyDescent="0.2">
      <c r="A678" s="218">
        <v>640</v>
      </c>
      <c r="B678" s="220" t="s">
        <v>1806</v>
      </c>
      <c r="C678" s="220" t="s">
        <v>2335</v>
      </c>
      <c r="D678" s="220" t="s">
        <v>2336</v>
      </c>
      <c r="E678" s="221" t="s">
        <v>2337</v>
      </c>
      <c r="F678" s="97">
        <v>148516</v>
      </c>
      <c r="G678" s="580">
        <v>241646</v>
      </c>
    </row>
    <row r="679" spans="1:7" s="223" customFormat="1" ht="21" customHeight="1" x14ac:dyDescent="0.2">
      <c r="A679" s="218">
        <v>641</v>
      </c>
      <c r="B679" s="220" t="s">
        <v>1806</v>
      </c>
      <c r="C679" s="220" t="s">
        <v>2338</v>
      </c>
      <c r="D679" s="220" t="s">
        <v>2339</v>
      </c>
      <c r="E679" s="221" t="s">
        <v>2340</v>
      </c>
      <c r="F679" s="97">
        <v>148516</v>
      </c>
      <c r="G679" s="580">
        <v>241646</v>
      </c>
    </row>
    <row r="680" spans="1:7" s="223" customFormat="1" ht="21" customHeight="1" x14ac:dyDescent="0.2">
      <c r="A680" s="218">
        <v>642</v>
      </c>
      <c r="B680" s="220" t="s">
        <v>1806</v>
      </c>
      <c r="C680" s="220" t="s">
        <v>2341</v>
      </c>
      <c r="D680" s="220" t="s">
        <v>2342</v>
      </c>
      <c r="E680" s="221" t="s">
        <v>2343</v>
      </c>
      <c r="F680" s="97">
        <v>148516</v>
      </c>
      <c r="G680" s="580">
        <v>241646</v>
      </c>
    </row>
    <row r="681" spans="1:7" s="223" customFormat="1" ht="21" customHeight="1" x14ac:dyDescent="0.2">
      <c r="A681" s="218">
        <v>643</v>
      </c>
      <c r="B681" s="220" t="s">
        <v>1806</v>
      </c>
      <c r="C681" s="220" t="s">
        <v>2344</v>
      </c>
      <c r="D681" s="220" t="s">
        <v>2345</v>
      </c>
      <c r="E681" s="221" t="s">
        <v>2346</v>
      </c>
      <c r="F681" s="97">
        <v>148516</v>
      </c>
      <c r="G681" s="580">
        <v>241646</v>
      </c>
    </row>
    <row r="682" spans="1:7" s="223" customFormat="1" ht="21" customHeight="1" x14ac:dyDescent="0.2">
      <c r="A682" s="218">
        <v>644</v>
      </c>
      <c r="B682" s="220" t="s">
        <v>1806</v>
      </c>
      <c r="C682" s="220" t="s">
        <v>2347</v>
      </c>
      <c r="D682" s="220" t="s">
        <v>2348</v>
      </c>
      <c r="E682" s="221" t="s">
        <v>2349</v>
      </c>
      <c r="F682" s="97">
        <v>148516</v>
      </c>
      <c r="G682" s="580">
        <v>241646</v>
      </c>
    </row>
    <row r="683" spans="1:7" s="223" customFormat="1" ht="21" customHeight="1" x14ac:dyDescent="0.2">
      <c r="A683" s="218">
        <v>645</v>
      </c>
      <c r="B683" s="220" t="s">
        <v>2198</v>
      </c>
      <c r="C683" s="220" t="s">
        <v>2350</v>
      </c>
      <c r="D683" s="220" t="s">
        <v>2351</v>
      </c>
      <c r="E683" s="221" t="s">
        <v>2352</v>
      </c>
      <c r="F683" s="97">
        <v>94050</v>
      </c>
      <c r="G683" s="580">
        <v>241646</v>
      </c>
    </row>
    <row r="684" spans="1:7" s="223" customFormat="1" ht="21" customHeight="1" x14ac:dyDescent="0.2">
      <c r="A684" s="218">
        <v>646</v>
      </c>
      <c r="B684" s="220" t="s">
        <v>2198</v>
      </c>
      <c r="C684" s="220" t="s">
        <v>2353</v>
      </c>
      <c r="D684" s="220" t="s">
        <v>2354</v>
      </c>
      <c r="E684" s="221" t="s">
        <v>2355</v>
      </c>
      <c r="F684" s="97">
        <v>94050</v>
      </c>
      <c r="G684" s="580">
        <v>241646</v>
      </c>
    </row>
    <row r="685" spans="1:7" s="223" customFormat="1" ht="21" customHeight="1" x14ac:dyDescent="0.2">
      <c r="A685" s="218">
        <v>647</v>
      </c>
      <c r="B685" s="220" t="s">
        <v>2198</v>
      </c>
      <c r="C685" s="220" t="s">
        <v>2356</v>
      </c>
      <c r="D685" s="220" t="s">
        <v>2357</v>
      </c>
      <c r="E685" s="221" t="s">
        <v>2358</v>
      </c>
      <c r="F685" s="97">
        <v>94050</v>
      </c>
      <c r="G685" s="580">
        <v>241646</v>
      </c>
    </row>
    <row r="686" spans="1:7" s="223" customFormat="1" ht="21" customHeight="1" x14ac:dyDescent="0.2">
      <c r="A686" s="218">
        <v>648</v>
      </c>
      <c r="B686" s="220" t="s">
        <v>2198</v>
      </c>
      <c r="C686" s="220" t="s">
        <v>2359</v>
      </c>
      <c r="D686" s="220" t="s">
        <v>2360</v>
      </c>
      <c r="E686" s="221" t="s">
        <v>2361</v>
      </c>
      <c r="F686" s="97">
        <v>94050</v>
      </c>
      <c r="G686" s="580">
        <v>241646</v>
      </c>
    </row>
    <row r="687" spans="1:7" s="223" customFormat="1" ht="21" customHeight="1" x14ac:dyDescent="0.2">
      <c r="A687" s="218">
        <v>649</v>
      </c>
      <c r="B687" s="220" t="s">
        <v>2198</v>
      </c>
      <c r="C687" s="220" t="s">
        <v>2362</v>
      </c>
      <c r="D687" s="220" t="s">
        <v>2363</v>
      </c>
      <c r="E687" s="221" t="s">
        <v>2364</v>
      </c>
      <c r="F687" s="97">
        <v>94050</v>
      </c>
      <c r="G687" s="580">
        <v>241646</v>
      </c>
    </row>
    <row r="688" spans="1:7" s="223" customFormat="1" ht="21" customHeight="1" x14ac:dyDescent="0.2">
      <c r="A688" s="218">
        <v>650</v>
      </c>
      <c r="B688" s="220" t="s">
        <v>2198</v>
      </c>
      <c r="C688" s="220" t="s">
        <v>2365</v>
      </c>
      <c r="D688" s="220" t="s">
        <v>2366</v>
      </c>
      <c r="E688" s="221" t="s">
        <v>2367</v>
      </c>
      <c r="F688" s="97">
        <v>94050</v>
      </c>
      <c r="G688" s="580">
        <v>241646</v>
      </c>
    </row>
    <row r="689" spans="1:7" s="223" customFormat="1" ht="21" customHeight="1" x14ac:dyDescent="0.2">
      <c r="A689" s="218">
        <v>651</v>
      </c>
      <c r="B689" s="220" t="s">
        <v>2198</v>
      </c>
      <c r="C689" s="220" t="s">
        <v>2368</v>
      </c>
      <c r="D689" s="220" t="s">
        <v>2369</v>
      </c>
      <c r="E689" s="221" t="s">
        <v>2370</v>
      </c>
      <c r="F689" s="97">
        <v>94050</v>
      </c>
      <c r="G689" s="580">
        <v>241646</v>
      </c>
    </row>
    <row r="690" spans="1:7" s="223" customFormat="1" ht="21" customHeight="1" x14ac:dyDescent="0.2">
      <c r="A690" s="218">
        <v>652</v>
      </c>
      <c r="B690" s="220" t="s">
        <v>2198</v>
      </c>
      <c r="C690" s="220" t="s">
        <v>2371</v>
      </c>
      <c r="D690" s="220" t="s">
        <v>2372</v>
      </c>
      <c r="E690" s="221" t="s">
        <v>2373</v>
      </c>
      <c r="F690" s="97">
        <v>94050</v>
      </c>
      <c r="G690" s="580">
        <v>241646</v>
      </c>
    </row>
    <row r="691" spans="1:7" s="223" customFormat="1" ht="21" customHeight="1" x14ac:dyDescent="0.2">
      <c r="A691" s="218">
        <v>653</v>
      </c>
      <c r="B691" s="220" t="s">
        <v>2198</v>
      </c>
      <c r="C691" s="220" t="s">
        <v>2374</v>
      </c>
      <c r="D691" s="220" t="s">
        <v>2375</v>
      </c>
      <c r="E691" s="221" t="s">
        <v>2376</v>
      </c>
      <c r="F691" s="97">
        <v>94050</v>
      </c>
      <c r="G691" s="580">
        <v>241646</v>
      </c>
    </row>
    <row r="692" spans="1:7" s="223" customFormat="1" ht="21" customHeight="1" x14ac:dyDescent="0.2">
      <c r="A692" s="218">
        <v>654</v>
      </c>
      <c r="B692" s="220" t="s">
        <v>2198</v>
      </c>
      <c r="C692" s="220" t="s">
        <v>2377</v>
      </c>
      <c r="D692" s="220" t="s">
        <v>2378</v>
      </c>
      <c r="E692" s="221" t="s">
        <v>2379</v>
      </c>
      <c r="F692" s="97">
        <v>94050</v>
      </c>
      <c r="G692" s="580">
        <v>241646</v>
      </c>
    </row>
    <row r="693" spans="1:7" s="223" customFormat="1" ht="21" customHeight="1" x14ac:dyDescent="0.2">
      <c r="A693" s="218">
        <v>655</v>
      </c>
      <c r="B693" s="220" t="s">
        <v>2198</v>
      </c>
      <c r="C693" s="220" t="s">
        <v>2380</v>
      </c>
      <c r="D693" s="220" t="s">
        <v>2381</v>
      </c>
      <c r="E693" s="221" t="s">
        <v>2382</v>
      </c>
      <c r="F693" s="97">
        <v>94050</v>
      </c>
      <c r="G693" s="580">
        <v>241646</v>
      </c>
    </row>
    <row r="694" spans="1:7" s="223" customFormat="1" ht="21" customHeight="1" x14ac:dyDescent="0.2">
      <c r="A694" s="218">
        <v>656</v>
      </c>
      <c r="B694" s="220" t="s">
        <v>2198</v>
      </c>
      <c r="C694" s="220" t="s">
        <v>2383</v>
      </c>
      <c r="D694" s="220" t="s">
        <v>2384</v>
      </c>
      <c r="E694" s="221" t="s">
        <v>2385</v>
      </c>
      <c r="F694" s="97">
        <v>94050</v>
      </c>
      <c r="G694" s="580">
        <v>241646</v>
      </c>
    </row>
    <row r="695" spans="1:7" s="223" customFormat="1" ht="21" customHeight="1" x14ac:dyDescent="0.2">
      <c r="A695" s="218">
        <v>657</v>
      </c>
      <c r="B695" s="220" t="s">
        <v>2198</v>
      </c>
      <c r="C695" s="220" t="s">
        <v>2386</v>
      </c>
      <c r="D695" s="220" t="s">
        <v>2387</v>
      </c>
      <c r="E695" s="221" t="s">
        <v>2388</v>
      </c>
      <c r="F695" s="97">
        <v>94050</v>
      </c>
      <c r="G695" s="580">
        <v>241646</v>
      </c>
    </row>
    <row r="696" spans="1:7" s="223" customFormat="1" ht="21" customHeight="1" x14ac:dyDescent="0.2">
      <c r="A696" s="218">
        <v>658</v>
      </c>
      <c r="B696" s="220" t="s">
        <v>2198</v>
      </c>
      <c r="C696" s="220" t="s">
        <v>2389</v>
      </c>
      <c r="D696" s="220" t="s">
        <v>2390</v>
      </c>
      <c r="E696" s="221" t="s">
        <v>2391</v>
      </c>
      <c r="F696" s="97">
        <v>94050</v>
      </c>
      <c r="G696" s="580">
        <v>241646</v>
      </c>
    </row>
    <row r="697" spans="1:7" s="223" customFormat="1" ht="21" customHeight="1" x14ac:dyDescent="0.2">
      <c r="A697" s="218">
        <v>659</v>
      </c>
      <c r="B697" s="220" t="s">
        <v>2198</v>
      </c>
      <c r="C697" s="220" t="s">
        <v>2392</v>
      </c>
      <c r="D697" s="220" t="s">
        <v>2393</v>
      </c>
      <c r="E697" s="221" t="s">
        <v>2394</v>
      </c>
      <c r="F697" s="97">
        <v>94050</v>
      </c>
      <c r="G697" s="580">
        <v>241646</v>
      </c>
    </row>
    <row r="698" spans="1:7" s="223" customFormat="1" ht="21" customHeight="1" x14ac:dyDescent="0.2">
      <c r="A698" s="218">
        <v>660</v>
      </c>
      <c r="B698" s="220" t="s">
        <v>2198</v>
      </c>
      <c r="C698" s="220" t="s">
        <v>2395</v>
      </c>
      <c r="D698" s="220" t="s">
        <v>2396</v>
      </c>
      <c r="E698" s="221" t="s">
        <v>2397</v>
      </c>
      <c r="F698" s="97">
        <v>94050</v>
      </c>
      <c r="G698" s="580">
        <v>241646</v>
      </c>
    </row>
    <row r="699" spans="1:7" s="223" customFormat="1" ht="21" customHeight="1" x14ac:dyDescent="0.2">
      <c r="A699" s="218">
        <v>661</v>
      </c>
      <c r="B699" s="220" t="s">
        <v>2198</v>
      </c>
      <c r="C699" s="220" t="s">
        <v>2398</v>
      </c>
      <c r="D699" s="220" t="s">
        <v>2399</v>
      </c>
      <c r="E699" s="221" t="s">
        <v>2400</v>
      </c>
      <c r="F699" s="97">
        <v>94050</v>
      </c>
      <c r="G699" s="580">
        <v>241646</v>
      </c>
    </row>
    <row r="700" spans="1:7" s="223" customFormat="1" ht="21" customHeight="1" x14ac:dyDescent="0.2">
      <c r="A700" s="218">
        <v>662</v>
      </c>
      <c r="B700" s="220" t="s">
        <v>2198</v>
      </c>
      <c r="C700" s="220" t="s">
        <v>2401</v>
      </c>
      <c r="D700" s="220" t="s">
        <v>2402</v>
      </c>
      <c r="E700" s="221" t="s">
        <v>2403</v>
      </c>
      <c r="F700" s="97">
        <v>94050</v>
      </c>
      <c r="G700" s="580">
        <v>241646</v>
      </c>
    </row>
    <row r="701" spans="1:7" s="223" customFormat="1" ht="21" customHeight="1" x14ac:dyDescent="0.2">
      <c r="A701" s="218">
        <v>663</v>
      </c>
      <c r="B701" s="220" t="s">
        <v>2198</v>
      </c>
      <c r="C701" s="220" t="s">
        <v>2404</v>
      </c>
      <c r="D701" s="220" t="s">
        <v>2405</v>
      </c>
      <c r="E701" s="221" t="s">
        <v>2406</v>
      </c>
      <c r="F701" s="97">
        <v>94050</v>
      </c>
      <c r="G701" s="580">
        <v>241646</v>
      </c>
    </row>
    <row r="702" spans="1:7" s="223" customFormat="1" ht="21" customHeight="1" x14ac:dyDescent="0.2">
      <c r="A702" s="218">
        <v>664</v>
      </c>
      <c r="B702" s="220" t="s">
        <v>2198</v>
      </c>
      <c r="C702" s="220" t="s">
        <v>2407</v>
      </c>
      <c r="D702" s="220" t="s">
        <v>2408</v>
      </c>
      <c r="E702" s="221" t="s">
        <v>2409</v>
      </c>
      <c r="F702" s="97">
        <v>94050</v>
      </c>
      <c r="G702" s="580">
        <v>241646</v>
      </c>
    </row>
    <row r="703" spans="1:7" s="223" customFormat="1" ht="21" customHeight="1" x14ac:dyDescent="0.2">
      <c r="A703" s="218">
        <v>665</v>
      </c>
      <c r="B703" s="220" t="s">
        <v>2198</v>
      </c>
      <c r="C703" s="220" t="s">
        <v>2410</v>
      </c>
      <c r="D703" s="220" t="s">
        <v>2411</v>
      </c>
      <c r="E703" s="221" t="s">
        <v>2412</v>
      </c>
      <c r="F703" s="97">
        <v>94050</v>
      </c>
      <c r="G703" s="580">
        <v>241646</v>
      </c>
    </row>
    <row r="704" spans="1:7" s="223" customFormat="1" ht="21" customHeight="1" x14ac:dyDescent="0.2">
      <c r="A704" s="218"/>
      <c r="B704" s="666" t="s">
        <v>2413</v>
      </c>
      <c r="C704" s="667"/>
      <c r="D704" s="667"/>
      <c r="E704" s="668"/>
      <c r="F704" s="224">
        <f>SUM(F594:F703)</f>
        <v>24151217</v>
      </c>
      <c r="G704" s="580"/>
    </row>
    <row r="705" spans="1:7" s="223" customFormat="1" ht="21" customHeight="1" x14ac:dyDescent="0.2">
      <c r="A705" s="218"/>
      <c r="B705" s="219" t="s">
        <v>2414</v>
      </c>
      <c r="C705" s="220"/>
      <c r="D705" s="220"/>
      <c r="E705" s="221"/>
      <c r="F705" s="97"/>
      <c r="G705" s="580"/>
    </row>
    <row r="706" spans="1:7" s="223" customFormat="1" ht="21" customHeight="1" x14ac:dyDescent="0.2">
      <c r="A706" s="218">
        <v>666</v>
      </c>
      <c r="B706" s="220" t="s">
        <v>2415</v>
      </c>
      <c r="C706" s="220" t="s">
        <v>2416</v>
      </c>
      <c r="D706" s="220" t="s">
        <v>2417</v>
      </c>
      <c r="E706" s="221" t="s">
        <v>2418</v>
      </c>
      <c r="F706" s="97" t="s">
        <v>1174</v>
      </c>
      <c r="G706" s="580">
        <v>14673</v>
      </c>
    </row>
    <row r="707" spans="1:7" s="223" customFormat="1" ht="21" customHeight="1" x14ac:dyDescent="0.2">
      <c r="A707" s="218">
        <v>667</v>
      </c>
      <c r="B707" s="220" t="s">
        <v>2419</v>
      </c>
      <c r="C707" s="220" t="s">
        <v>2420</v>
      </c>
      <c r="D707" s="220" t="s">
        <v>2421</v>
      </c>
      <c r="E707" s="221" t="s">
        <v>2422</v>
      </c>
      <c r="F707" s="97">
        <v>539815</v>
      </c>
      <c r="G707" s="580">
        <v>16100</v>
      </c>
    </row>
    <row r="708" spans="1:7" s="223" customFormat="1" ht="21" customHeight="1" x14ac:dyDescent="0.2">
      <c r="A708" s="218">
        <v>668</v>
      </c>
      <c r="B708" s="220" t="s">
        <v>2419</v>
      </c>
      <c r="C708" s="220" t="s">
        <v>2423</v>
      </c>
      <c r="D708" s="220" t="s">
        <v>2424</v>
      </c>
      <c r="E708" s="221" t="s">
        <v>2425</v>
      </c>
      <c r="F708" s="97" t="s">
        <v>1174</v>
      </c>
      <c r="G708" s="580">
        <v>16290</v>
      </c>
    </row>
    <row r="709" spans="1:7" s="223" customFormat="1" ht="21" customHeight="1" x14ac:dyDescent="0.2">
      <c r="A709" s="218">
        <v>669</v>
      </c>
      <c r="B709" s="220" t="s">
        <v>2426</v>
      </c>
      <c r="C709" s="220" t="s">
        <v>2427</v>
      </c>
      <c r="D709" s="220" t="s">
        <v>2428</v>
      </c>
      <c r="E709" s="221" t="s">
        <v>2429</v>
      </c>
      <c r="F709" s="97" t="s">
        <v>1174</v>
      </c>
      <c r="G709" s="580">
        <v>16592</v>
      </c>
    </row>
    <row r="710" spans="1:7" s="223" customFormat="1" ht="21" customHeight="1" x14ac:dyDescent="0.2">
      <c r="A710" s="218">
        <v>670</v>
      </c>
      <c r="B710" s="220" t="s">
        <v>2430</v>
      </c>
      <c r="C710" s="220" t="s">
        <v>2431</v>
      </c>
      <c r="D710" s="220" t="s">
        <v>2432</v>
      </c>
      <c r="E710" s="221" t="s">
        <v>2433</v>
      </c>
      <c r="F710" s="97" t="s">
        <v>1174</v>
      </c>
      <c r="G710" s="580">
        <v>16978</v>
      </c>
    </row>
    <row r="711" spans="1:7" s="223" customFormat="1" ht="21" customHeight="1" x14ac:dyDescent="0.2">
      <c r="A711" s="218">
        <v>671</v>
      </c>
      <c r="B711" s="220" t="s">
        <v>2430</v>
      </c>
      <c r="C711" s="220" t="s">
        <v>2434</v>
      </c>
      <c r="D711" s="220" t="s">
        <v>2435</v>
      </c>
      <c r="E711" s="221" t="s">
        <v>2436</v>
      </c>
      <c r="F711" s="97" t="s">
        <v>1174</v>
      </c>
      <c r="G711" s="580">
        <v>17371</v>
      </c>
    </row>
    <row r="712" spans="1:7" s="223" customFormat="1" ht="21" customHeight="1" x14ac:dyDescent="0.2">
      <c r="A712" s="218">
        <v>672</v>
      </c>
      <c r="B712" s="220" t="s">
        <v>2437</v>
      </c>
      <c r="C712" s="220" t="s">
        <v>2438</v>
      </c>
      <c r="D712" s="220" t="s">
        <v>2439</v>
      </c>
      <c r="E712" s="221" t="s">
        <v>2440</v>
      </c>
      <c r="F712" s="97" t="s">
        <v>1174</v>
      </c>
      <c r="G712" s="580">
        <v>17472</v>
      </c>
    </row>
    <row r="713" spans="1:7" s="223" customFormat="1" ht="21" customHeight="1" x14ac:dyDescent="0.2">
      <c r="A713" s="218">
        <v>673</v>
      </c>
      <c r="B713" s="220" t="s">
        <v>2441</v>
      </c>
      <c r="C713" s="220" t="s">
        <v>2442</v>
      </c>
      <c r="D713" s="220" t="s">
        <v>2443</v>
      </c>
      <c r="E713" s="221" t="s">
        <v>2444</v>
      </c>
      <c r="F713" s="97" t="s">
        <v>1174</v>
      </c>
      <c r="G713" s="580">
        <v>17925</v>
      </c>
    </row>
    <row r="714" spans="1:7" s="223" customFormat="1" ht="21" customHeight="1" x14ac:dyDescent="0.2">
      <c r="A714" s="218">
        <v>674</v>
      </c>
      <c r="B714" s="220" t="s">
        <v>2445</v>
      </c>
      <c r="C714" s="220" t="s">
        <v>2446</v>
      </c>
      <c r="D714" s="220" t="s">
        <v>2447</v>
      </c>
      <c r="E714" s="221" t="s">
        <v>2448</v>
      </c>
      <c r="F714" s="97" t="s">
        <v>1174</v>
      </c>
      <c r="G714" s="580">
        <v>17938</v>
      </c>
    </row>
    <row r="715" spans="1:7" s="223" customFormat="1" ht="21" customHeight="1" x14ac:dyDescent="0.2">
      <c r="A715" s="218">
        <v>675</v>
      </c>
      <c r="B715" s="220" t="s">
        <v>2449</v>
      </c>
      <c r="C715" s="220" t="s">
        <v>2450</v>
      </c>
      <c r="D715" s="220" t="s">
        <v>2451</v>
      </c>
      <c r="E715" s="221" t="s">
        <v>2452</v>
      </c>
      <c r="F715" s="97" t="s">
        <v>1174</v>
      </c>
      <c r="G715" s="580">
        <v>23441</v>
      </c>
    </row>
    <row r="716" spans="1:7" s="223" customFormat="1" ht="21" customHeight="1" x14ac:dyDescent="0.2">
      <c r="A716" s="218">
        <v>676</v>
      </c>
      <c r="B716" s="220" t="s">
        <v>2453</v>
      </c>
      <c r="C716" s="220" t="s">
        <v>2454</v>
      </c>
      <c r="D716" s="220" t="s">
        <v>2455</v>
      </c>
      <c r="E716" s="221" t="s">
        <v>2456</v>
      </c>
      <c r="F716" s="97">
        <v>45500</v>
      </c>
      <c r="G716" s="580">
        <v>21167</v>
      </c>
    </row>
    <row r="717" spans="1:7" s="223" customFormat="1" ht="21" customHeight="1" x14ac:dyDescent="0.2">
      <c r="A717" s="218">
        <v>677</v>
      </c>
      <c r="B717" s="220" t="s">
        <v>2453</v>
      </c>
      <c r="C717" s="220" t="s">
        <v>2457</v>
      </c>
      <c r="D717" s="220" t="s">
        <v>2458</v>
      </c>
      <c r="E717" s="221" t="s">
        <v>2459</v>
      </c>
      <c r="F717" s="97">
        <v>45500</v>
      </c>
      <c r="G717" s="580">
        <v>21167</v>
      </c>
    </row>
    <row r="718" spans="1:7" s="223" customFormat="1" ht="21" customHeight="1" x14ac:dyDescent="0.2">
      <c r="A718" s="218">
        <v>678</v>
      </c>
      <c r="B718" s="220" t="s">
        <v>2460</v>
      </c>
      <c r="C718" s="220" t="s">
        <v>2461</v>
      </c>
      <c r="D718" s="220" t="s">
        <v>2462</v>
      </c>
      <c r="E718" s="221" t="s">
        <v>2463</v>
      </c>
      <c r="F718" s="97">
        <v>119572.5</v>
      </c>
      <c r="G718" s="580">
        <v>21257</v>
      </c>
    </row>
    <row r="719" spans="1:7" s="223" customFormat="1" ht="21" customHeight="1" x14ac:dyDescent="0.2">
      <c r="A719" s="218">
        <v>679</v>
      </c>
      <c r="B719" s="220" t="s">
        <v>2460</v>
      </c>
      <c r="C719" s="220" t="s">
        <v>2464</v>
      </c>
      <c r="D719" s="220" t="s">
        <v>2465</v>
      </c>
      <c r="E719" s="221" t="s">
        <v>2466</v>
      </c>
      <c r="F719" s="97">
        <v>119572.5</v>
      </c>
      <c r="G719" s="580">
        <v>21257</v>
      </c>
    </row>
    <row r="720" spans="1:7" s="223" customFormat="1" ht="21" customHeight="1" x14ac:dyDescent="0.2">
      <c r="A720" s="218">
        <v>680</v>
      </c>
      <c r="B720" s="220" t="s">
        <v>2460</v>
      </c>
      <c r="C720" s="220" t="s">
        <v>2467</v>
      </c>
      <c r="D720" s="220" t="s">
        <v>2468</v>
      </c>
      <c r="E720" s="221" t="s">
        <v>2469</v>
      </c>
      <c r="F720" s="97">
        <v>119572.5</v>
      </c>
      <c r="G720" s="580">
        <v>21257</v>
      </c>
    </row>
    <row r="721" spans="1:7" s="223" customFormat="1" ht="21" customHeight="1" x14ac:dyDescent="0.2">
      <c r="A721" s="218">
        <v>681</v>
      </c>
      <c r="B721" s="220" t="s">
        <v>2460</v>
      </c>
      <c r="C721" s="220" t="s">
        <v>2470</v>
      </c>
      <c r="D721" s="220" t="s">
        <v>2471</v>
      </c>
      <c r="E721" s="221" t="s">
        <v>2472</v>
      </c>
      <c r="F721" s="97">
        <v>119572.5</v>
      </c>
      <c r="G721" s="580">
        <v>21257</v>
      </c>
    </row>
    <row r="722" spans="1:7" s="223" customFormat="1" ht="21" customHeight="1" x14ac:dyDescent="0.2">
      <c r="A722" s="218">
        <v>682</v>
      </c>
      <c r="B722" s="220" t="s">
        <v>2460</v>
      </c>
      <c r="C722" s="220" t="s">
        <v>2473</v>
      </c>
      <c r="D722" s="220" t="s">
        <v>2474</v>
      </c>
      <c r="E722" s="221" t="s">
        <v>2475</v>
      </c>
      <c r="F722" s="97">
        <v>119572.5</v>
      </c>
      <c r="G722" s="580">
        <v>21257</v>
      </c>
    </row>
    <row r="723" spans="1:7" s="223" customFormat="1" ht="21" customHeight="1" x14ac:dyDescent="0.2">
      <c r="A723" s="218">
        <v>683</v>
      </c>
      <c r="B723" s="220" t="s">
        <v>2460</v>
      </c>
      <c r="C723" s="220" t="s">
        <v>2476</v>
      </c>
      <c r="D723" s="220" t="s">
        <v>2477</v>
      </c>
      <c r="E723" s="221" t="s">
        <v>2478</v>
      </c>
      <c r="F723" s="97">
        <v>119572.5</v>
      </c>
      <c r="G723" s="580">
        <v>21257</v>
      </c>
    </row>
    <row r="724" spans="1:7" s="223" customFormat="1" ht="21" customHeight="1" x14ac:dyDescent="0.2">
      <c r="A724" s="218">
        <v>684</v>
      </c>
      <c r="B724" s="220" t="s">
        <v>2460</v>
      </c>
      <c r="C724" s="220" t="s">
        <v>2479</v>
      </c>
      <c r="D724" s="220" t="s">
        <v>2480</v>
      </c>
      <c r="E724" s="221" t="s">
        <v>2481</v>
      </c>
      <c r="F724" s="97">
        <v>119572.5</v>
      </c>
      <c r="G724" s="580">
        <v>21257</v>
      </c>
    </row>
    <row r="725" spans="1:7" s="223" customFormat="1" ht="21" customHeight="1" x14ac:dyDescent="0.2">
      <c r="A725" s="218">
        <v>685</v>
      </c>
      <c r="B725" s="220" t="s">
        <v>2460</v>
      </c>
      <c r="C725" s="220" t="s">
        <v>2482</v>
      </c>
      <c r="D725" s="220" t="s">
        <v>2483</v>
      </c>
      <c r="E725" s="221" t="s">
        <v>2484</v>
      </c>
      <c r="F725" s="97">
        <v>119572.5</v>
      </c>
      <c r="G725" s="580">
        <v>21257</v>
      </c>
    </row>
    <row r="726" spans="1:7" s="223" customFormat="1" ht="21" customHeight="1" x14ac:dyDescent="0.2">
      <c r="A726" s="218">
        <v>686</v>
      </c>
      <c r="B726" s="220" t="s">
        <v>2485</v>
      </c>
      <c r="C726" s="220" t="s">
        <v>2486</v>
      </c>
      <c r="D726" s="220" t="s">
        <v>2487</v>
      </c>
      <c r="E726" s="221" t="s">
        <v>2488</v>
      </c>
      <c r="F726" s="97">
        <v>73000</v>
      </c>
      <c r="G726" s="580">
        <v>20786</v>
      </c>
    </row>
    <row r="727" spans="1:7" s="223" customFormat="1" ht="21" customHeight="1" x14ac:dyDescent="0.2">
      <c r="A727" s="218">
        <v>687</v>
      </c>
      <c r="B727" s="220" t="s">
        <v>2485</v>
      </c>
      <c r="C727" s="220" t="s">
        <v>2489</v>
      </c>
      <c r="D727" s="220" t="s">
        <v>2490</v>
      </c>
      <c r="E727" s="221" t="s">
        <v>2491</v>
      </c>
      <c r="F727" s="97">
        <v>73000</v>
      </c>
      <c r="G727" s="580">
        <v>20786</v>
      </c>
    </row>
    <row r="728" spans="1:7" s="223" customFormat="1" ht="21" customHeight="1" x14ac:dyDescent="0.2">
      <c r="A728" s="218">
        <v>688</v>
      </c>
      <c r="B728" s="220" t="s">
        <v>2485</v>
      </c>
      <c r="C728" s="220" t="s">
        <v>2492</v>
      </c>
      <c r="D728" s="220" t="s">
        <v>2493</v>
      </c>
      <c r="E728" s="221" t="s">
        <v>2494</v>
      </c>
      <c r="F728" s="97">
        <v>73000</v>
      </c>
      <c r="G728" s="580">
        <v>20786</v>
      </c>
    </row>
    <row r="729" spans="1:7" s="223" customFormat="1" ht="21" customHeight="1" x14ac:dyDescent="0.2">
      <c r="A729" s="218">
        <v>689</v>
      </c>
      <c r="B729" s="220" t="s">
        <v>2485</v>
      </c>
      <c r="C729" s="220" t="s">
        <v>2495</v>
      </c>
      <c r="D729" s="220" t="s">
        <v>2496</v>
      </c>
      <c r="E729" s="221" t="s">
        <v>2497</v>
      </c>
      <c r="F729" s="97">
        <v>73000</v>
      </c>
      <c r="G729" s="580">
        <v>20786</v>
      </c>
    </row>
    <row r="730" spans="1:7" s="223" customFormat="1" ht="21" customHeight="1" x14ac:dyDescent="0.2">
      <c r="A730" s="218">
        <v>690</v>
      </c>
      <c r="B730" s="220" t="s">
        <v>2485</v>
      </c>
      <c r="C730" s="220" t="s">
        <v>2498</v>
      </c>
      <c r="D730" s="220" t="s">
        <v>2499</v>
      </c>
      <c r="E730" s="221" t="s">
        <v>2500</v>
      </c>
      <c r="F730" s="97">
        <v>73000</v>
      </c>
      <c r="G730" s="580">
        <v>20786</v>
      </c>
    </row>
    <row r="731" spans="1:7" s="223" customFormat="1" ht="21" customHeight="1" x14ac:dyDescent="0.2">
      <c r="A731" s="218">
        <v>691</v>
      </c>
      <c r="B731" s="220" t="s">
        <v>2501</v>
      </c>
      <c r="C731" s="220" t="s">
        <v>2502</v>
      </c>
      <c r="D731" s="220" t="s">
        <v>2503</v>
      </c>
      <c r="E731" s="221" t="s">
        <v>2504</v>
      </c>
      <c r="F731" s="97">
        <v>73000</v>
      </c>
      <c r="G731" s="580">
        <v>20786</v>
      </c>
    </row>
    <row r="732" spans="1:7" s="223" customFormat="1" ht="21" customHeight="1" x14ac:dyDescent="0.2">
      <c r="A732" s="218">
        <v>692</v>
      </c>
      <c r="B732" s="220" t="s">
        <v>2485</v>
      </c>
      <c r="C732" s="220" t="s">
        <v>2505</v>
      </c>
      <c r="D732" s="220" t="s">
        <v>2506</v>
      </c>
      <c r="E732" s="221" t="s">
        <v>2507</v>
      </c>
      <c r="F732" s="97">
        <v>73000</v>
      </c>
      <c r="G732" s="580">
        <v>20786</v>
      </c>
    </row>
    <row r="733" spans="1:7" s="223" customFormat="1" ht="21" customHeight="1" x14ac:dyDescent="0.2">
      <c r="A733" s="218">
        <v>693</v>
      </c>
      <c r="B733" s="220" t="s">
        <v>2485</v>
      </c>
      <c r="C733" s="220" t="s">
        <v>2508</v>
      </c>
      <c r="D733" s="220" t="s">
        <v>2509</v>
      </c>
      <c r="E733" s="221" t="s">
        <v>2510</v>
      </c>
      <c r="F733" s="97">
        <v>73000</v>
      </c>
      <c r="G733" s="580">
        <v>20786</v>
      </c>
    </row>
    <row r="734" spans="1:7" s="223" customFormat="1" ht="21" customHeight="1" x14ac:dyDescent="0.2">
      <c r="A734" s="218">
        <v>694</v>
      </c>
      <c r="B734" s="220" t="s">
        <v>2485</v>
      </c>
      <c r="C734" s="220" t="s">
        <v>2511</v>
      </c>
      <c r="D734" s="220" t="s">
        <v>2512</v>
      </c>
      <c r="E734" s="221" t="s">
        <v>2513</v>
      </c>
      <c r="F734" s="97">
        <v>73000</v>
      </c>
      <c r="G734" s="580">
        <v>20786</v>
      </c>
    </row>
    <row r="735" spans="1:7" s="223" customFormat="1" ht="21" customHeight="1" x14ac:dyDescent="0.2">
      <c r="A735" s="218">
        <v>695</v>
      </c>
      <c r="B735" s="220" t="s">
        <v>2485</v>
      </c>
      <c r="C735" s="220" t="s">
        <v>2514</v>
      </c>
      <c r="D735" s="220" t="s">
        <v>2515</v>
      </c>
      <c r="E735" s="221" t="s">
        <v>2516</v>
      </c>
      <c r="F735" s="97">
        <v>73000</v>
      </c>
      <c r="G735" s="580">
        <v>20786</v>
      </c>
    </row>
    <row r="736" spans="1:7" s="223" customFormat="1" ht="21" customHeight="1" x14ac:dyDescent="0.2">
      <c r="A736" s="218">
        <v>696</v>
      </c>
      <c r="B736" s="220" t="s">
        <v>2485</v>
      </c>
      <c r="C736" s="220" t="s">
        <v>2517</v>
      </c>
      <c r="D736" s="220" t="s">
        <v>2518</v>
      </c>
      <c r="E736" s="221" t="s">
        <v>2519</v>
      </c>
      <c r="F736" s="97">
        <v>73000</v>
      </c>
      <c r="G736" s="580">
        <v>20786</v>
      </c>
    </row>
    <row r="737" spans="1:7" s="223" customFormat="1" ht="21" customHeight="1" x14ac:dyDescent="0.2">
      <c r="A737" s="218">
        <v>697</v>
      </c>
      <c r="B737" s="220" t="s">
        <v>2485</v>
      </c>
      <c r="C737" s="220" t="s">
        <v>2520</v>
      </c>
      <c r="D737" s="220" t="s">
        <v>2521</v>
      </c>
      <c r="E737" s="221" t="s">
        <v>2522</v>
      </c>
      <c r="F737" s="97">
        <v>73000</v>
      </c>
      <c r="G737" s="580">
        <v>20786</v>
      </c>
    </row>
    <row r="738" spans="1:7" s="223" customFormat="1" ht="21" customHeight="1" x14ac:dyDescent="0.2">
      <c r="A738" s="218">
        <v>698</v>
      </c>
      <c r="B738" s="220" t="s">
        <v>2485</v>
      </c>
      <c r="C738" s="220" t="s">
        <v>2523</v>
      </c>
      <c r="D738" s="220" t="s">
        <v>2524</v>
      </c>
      <c r="E738" s="221" t="s">
        <v>2525</v>
      </c>
      <c r="F738" s="97">
        <v>73000</v>
      </c>
      <c r="G738" s="580">
        <v>20786</v>
      </c>
    </row>
    <row r="739" spans="1:7" s="223" customFormat="1" ht="21" customHeight="1" x14ac:dyDescent="0.2">
      <c r="A739" s="218">
        <v>699</v>
      </c>
      <c r="B739" s="220" t="s">
        <v>2485</v>
      </c>
      <c r="C739" s="220" t="s">
        <v>2526</v>
      </c>
      <c r="D739" s="220" t="s">
        <v>2527</v>
      </c>
      <c r="E739" s="221" t="s">
        <v>2528</v>
      </c>
      <c r="F739" s="97">
        <v>73000</v>
      </c>
      <c r="G739" s="580">
        <v>20786</v>
      </c>
    </row>
    <row r="740" spans="1:7" s="223" customFormat="1" ht="21" customHeight="1" x14ac:dyDescent="0.2">
      <c r="A740" s="218">
        <v>700</v>
      </c>
      <c r="B740" s="220" t="s">
        <v>2485</v>
      </c>
      <c r="C740" s="220" t="s">
        <v>2529</v>
      </c>
      <c r="D740" s="220" t="s">
        <v>2530</v>
      </c>
      <c r="E740" s="221" t="s">
        <v>2531</v>
      </c>
      <c r="F740" s="97">
        <v>73000</v>
      </c>
      <c r="G740" s="580">
        <v>20786</v>
      </c>
    </row>
    <row r="741" spans="1:7" s="223" customFormat="1" ht="21" customHeight="1" x14ac:dyDescent="0.2">
      <c r="A741" s="218">
        <v>701</v>
      </c>
      <c r="B741" s="220" t="s">
        <v>2501</v>
      </c>
      <c r="C741" s="220" t="s">
        <v>2532</v>
      </c>
      <c r="D741" s="220" t="s">
        <v>2533</v>
      </c>
      <c r="E741" s="221" t="s">
        <v>2534</v>
      </c>
      <c r="F741" s="97">
        <v>73000</v>
      </c>
      <c r="G741" s="580">
        <v>20786</v>
      </c>
    </row>
    <row r="742" spans="1:7" s="223" customFormat="1" ht="21" customHeight="1" x14ac:dyDescent="0.2">
      <c r="A742" s="218">
        <v>702</v>
      </c>
      <c r="B742" s="220" t="s">
        <v>2501</v>
      </c>
      <c r="C742" s="220" t="s">
        <v>2535</v>
      </c>
      <c r="D742" s="220" t="s">
        <v>2536</v>
      </c>
      <c r="E742" s="221" t="s">
        <v>2537</v>
      </c>
      <c r="F742" s="97">
        <v>73000</v>
      </c>
      <c r="G742" s="580">
        <v>20786</v>
      </c>
    </row>
    <row r="743" spans="1:7" s="223" customFormat="1" ht="21" customHeight="1" x14ac:dyDescent="0.2">
      <c r="A743" s="218">
        <v>703</v>
      </c>
      <c r="B743" s="220" t="s">
        <v>2538</v>
      </c>
      <c r="C743" s="220" t="s">
        <v>2539</v>
      </c>
      <c r="D743" s="220" t="s">
        <v>2540</v>
      </c>
      <c r="E743" s="221" t="s">
        <v>2541</v>
      </c>
      <c r="F743" s="97">
        <v>44405</v>
      </c>
      <c r="G743" s="580">
        <v>22013</v>
      </c>
    </row>
    <row r="744" spans="1:7" s="223" customFormat="1" ht="21" customHeight="1" x14ac:dyDescent="0.2">
      <c r="A744" s="218">
        <v>704</v>
      </c>
      <c r="B744" s="220" t="s">
        <v>2542</v>
      </c>
      <c r="C744" s="220" t="s">
        <v>2543</v>
      </c>
      <c r="D744" s="220" t="s">
        <v>2544</v>
      </c>
      <c r="E744" s="221" t="s">
        <v>2545</v>
      </c>
      <c r="F744" s="97">
        <v>44405</v>
      </c>
      <c r="G744" s="580">
        <v>22013</v>
      </c>
    </row>
    <row r="745" spans="1:7" s="223" customFormat="1" ht="21" customHeight="1" x14ac:dyDescent="0.2">
      <c r="A745" s="218">
        <v>705</v>
      </c>
      <c r="B745" s="220" t="s">
        <v>2546</v>
      </c>
      <c r="C745" s="220" t="s">
        <v>2547</v>
      </c>
      <c r="D745" s="220" t="s">
        <v>2548</v>
      </c>
      <c r="E745" s="221" t="s">
        <v>2549</v>
      </c>
      <c r="F745" s="97">
        <v>94160</v>
      </c>
      <c r="G745" s="580">
        <v>22013</v>
      </c>
    </row>
    <row r="746" spans="1:7" s="223" customFormat="1" ht="21" customHeight="1" x14ac:dyDescent="0.2">
      <c r="A746" s="218">
        <v>706</v>
      </c>
      <c r="B746" s="220" t="s">
        <v>2546</v>
      </c>
      <c r="C746" s="220" t="s">
        <v>2550</v>
      </c>
      <c r="D746" s="220" t="s">
        <v>2551</v>
      </c>
      <c r="E746" s="221" t="s">
        <v>2552</v>
      </c>
      <c r="F746" s="97">
        <v>94160</v>
      </c>
      <c r="G746" s="580">
        <v>22013</v>
      </c>
    </row>
    <row r="747" spans="1:7" s="223" customFormat="1" ht="21" customHeight="1" x14ac:dyDescent="0.2">
      <c r="A747" s="218">
        <v>707</v>
      </c>
      <c r="B747" s="220" t="s">
        <v>2546</v>
      </c>
      <c r="C747" s="220" t="s">
        <v>2553</v>
      </c>
      <c r="D747" s="220" t="s">
        <v>2554</v>
      </c>
      <c r="E747" s="221" t="s">
        <v>2555</v>
      </c>
      <c r="F747" s="97">
        <v>94160</v>
      </c>
      <c r="G747" s="580">
        <v>22013</v>
      </c>
    </row>
    <row r="748" spans="1:7" s="223" customFormat="1" ht="21" customHeight="1" x14ac:dyDescent="0.2">
      <c r="A748" s="218">
        <v>708</v>
      </c>
      <c r="B748" s="220" t="s">
        <v>2546</v>
      </c>
      <c r="C748" s="220" t="s">
        <v>2556</v>
      </c>
      <c r="D748" s="220" t="s">
        <v>2557</v>
      </c>
      <c r="E748" s="221" t="s">
        <v>2558</v>
      </c>
      <c r="F748" s="97">
        <v>94160</v>
      </c>
      <c r="G748" s="580">
        <v>22013</v>
      </c>
    </row>
    <row r="749" spans="1:7" s="223" customFormat="1" ht="21" customHeight="1" x14ac:dyDescent="0.2">
      <c r="A749" s="218">
        <v>709</v>
      </c>
      <c r="B749" s="220" t="s">
        <v>2546</v>
      </c>
      <c r="C749" s="220" t="s">
        <v>2559</v>
      </c>
      <c r="D749" s="220" t="s">
        <v>2560</v>
      </c>
      <c r="E749" s="221" t="s">
        <v>2561</v>
      </c>
      <c r="F749" s="97">
        <v>94160</v>
      </c>
      <c r="G749" s="580">
        <v>22013</v>
      </c>
    </row>
    <row r="750" spans="1:7" s="223" customFormat="1" ht="21" customHeight="1" x14ac:dyDescent="0.2">
      <c r="A750" s="218">
        <v>710</v>
      </c>
      <c r="B750" s="220" t="s">
        <v>2546</v>
      </c>
      <c r="C750" s="220" t="s">
        <v>2562</v>
      </c>
      <c r="D750" s="220" t="s">
        <v>2563</v>
      </c>
      <c r="E750" s="221" t="s">
        <v>2564</v>
      </c>
      <c r="F750" s="97">
        <v>94160</v>
      </c>
      <c r="G750" s="580">
        <v>22013</v>
      </c>
    </row>
    <row r="751" spans="1:7" s="223" customFormat="1" ht="21" customHeight="1" x14ac:dyDescent="0.2">
      <c r="A751" s="218">
        <v>711</v>
      </c>
      <c r="B751" s="220" t="s">
        <v>2546</v>
      </c>
      <c r="C751" s="220" t="s">
        <v>2565</v>
      </c>
      <c r="D751" s="220" t="s">
        <v>2566</v>
      </c>
      <c r="E751" s="221" t="s">
        <v>2567</v>
      </c>
      <c r="F751" s="97">
        <v>94160</v>
      </c>
      <c r="G751" s="580">
        <v>22013</v>
      </c>
    </row>
    <row r="752" spans="1:7" s="223" customFormat="1" ht="21" customHeight="1" x14ac:dyDescent="0.2">
      <c r="A752" s="218">
        <v>712</v>
      </c>
      <c r="B752" s="220" t="s">
        <v>2546</v>
      </c>
      <c r="C752" s="220" t="s">
        <v>2568</v>
      </c>
      <c r="D752" s="220" t="s">
        <v>2569</v>
      </c>
      <c r="E752" s="221" t="s">
        <v>2570</v>
      </c>
      <c r="F752" s="97">
        <v>94160</v>
      </c>
      <c r="G752" s="580">
        <v>22013</v>
      </c>
    </row>
    <row r="753" spans="1:7" s="223" customFormat="1" ht="21" customHeight="1" x14ac:dyDescent="0.2">
      <c r="A753" s="218">
        <v>713</v>
      </c>
      <c r="B753" s="220" t="s">
        <v>2546</v>
      </c>
      <c r="C753" s="220" t="s">
        <v>2571</v>
      </c>
      <c r="D753" s="220" t="s">
        <v>2572</v>
      </c>
      <c r="E753" s="221" t="s">
        <v>2573</v>
      </c>
      <c r="F753" s="97">
        <v>94160</v>
      </c>
      <c r="G753" s="580">
        <v>22013</v>
      </c>
    </row>
    <row r="754" spans="1:7" s="223" customFormat="1" ht="21" customHeight="1" x14ac:dyDescent="0.2">
      <c r="A754" s="218">
        <v>714</v>
      </c>
      <c r="B754" s="220" t="s">
        <v>2546</v>
      </c>
      <c r="C754" s="220" t="s">
        <v>2574</v>
      </c>
      <c r="D754" s="220" t="s">
        <v>2575</v>
      </c>
      <c r="E754" s="221" t="s">
        <v>2576</v>
      </c>
      <c r="F754" s="97">
        <v>94160</v>
      </c>
      <c r="G754" s="580">
        <v>22013</v>
      </c>
    </row>
    <row r="755" spans="1:7" s="223" customFormat="1" ht="21" customHeight="1" x14ac:dyDescent="0.2">
      <c r="A755" s="218">
        <v>715</v>
      </c>
      <c r="B755" s="220" t="s">
        <v>2546</v>
      </c>
      <c r="C755" s="220" t="s">
        <v>2577</v>
      </c>
      <c r="D755" s="220" t="s">
        <v>2578</v>
      </c>
      <c r="E755" s="221" t="s">
        <v>2579</v>
      </c>
      <c r="F755" s="97">
        <v>94160</v>
      </c>
      <c r="G755" s="580">
        <v>22013</v>
      </c>
    </row>
    <row r="756" spans="1:7" s="223" customFormat="1" ht="21" customHeight="1" x14ac:dyDescent="0.2">
      <c r="A756" s="218">
        <v>716</v>
      </c>
      <c r="B756" s="220" t="s">
        <v>2546</v>
      </c>
      <c r="C756" s="220" t="s">
        <v>2580</v>
      </c>
      <c r="D756" s="220" t="s">
        <v>2581</v>
      </c>
      <c r="E756" s="221" t="s">
        <v>2582</v>
      </c>
      <c r="F756" s="97">
        <v>94160</v>
      </c>
      <c r="G756" s="580">
        <v>22013</v>
      </c>
    </row>
    <row r="757" spans="1:7" s="223" customFormat="1" ht="21" customHeight="1" x14ac:dyDescent="0.2">
      <c r="A757" s="218">
        <v>717</v>
      </c>
      <c r="B757" s="220" t="s">
        <v>2546</v>
      </c>
      <c r="C757" s="220" t="s">
        <v>2583</v>
      </c>
      <c r="D757" s="220" t="s">
        <v>2584</v>
      </c>
      <c r="E757" s="221" t="s">
        <v>2585</v>
      </c>
      <c r="F757" s="97">
        <v>94160</v>
      </c>
      <c r="G757" s="580">
        <v>22013</v>
      </c>
    </row>
    <row r="758" spans="1:7" s="223" customFormat="1" ht="21" customHeight="1" x14ac:dyDescent="0.2">
      <c r="A758" s="218">
        <v>718</v>
      </c>
      <c r="B758" s="220" t="s">
        <v>2546</v>
      </c>
      <c r="C758" s="220" t="s">
        <v>2586</v>
      </c>
      <c r="D758" s="220" t="s">
        <v>2587</v>
      </c>
      <c r="E758" s="221" t="s">
        <v>2588</v>
      </c>
      <c r="F758" s="97">
        <v>94160</v>
      </c>
      <c r="G758" s="580">
        <v>22013</v>
      </c>
    </row>
    <row r="759" spans="1:7" s="223" customFormat="1" ht="21" customHeight="1" x14ac:dyDescent="0.2">
      <c r="A759" s="218">
        <v>719</v>
      </c>
      <c r="B759" s="220" t="s">
        <v>2546</v>
      </c>
      <c r="C759" s="220" t="s">
        <v>2589</v>
      </c>
      <c r="D759" s="220" t="s">
        <v>2590</v>
      </c>
      <c r="E759" s="221" t="s">
        <v>2591</v>
      </c>
      <c r="F759" s="97">
        <v>94160</v>
      </c>
      <c r="G759" s="580">
        <v>22013</v>
      </c>
    </row>
    <row r="760" spans="1:7" s="223" customFormat="1" ht="21" customHeight="1" x14ac:dyDescent="0.2">
      <c r="A760" s="218">
        <v>720</v>
      </c>
      <c r="B760" s="220" t="s">
        <v>2546</v>
      </c>
      <c r="C760" s="220" t="s">
        <v>2592</v>
      </c>
      <c r="D760" s="220" t="s">
        <v>2593</v>
      </c>
      <c r="E760" s="221" t="s">
        <v>2594</v>
      </c>
      <c r="F760" s="97">
        <v>94160</v>
      </c>
      <c r="G760" s="580">
        <v>22013</v>
      </c>
    </row>
    <row r="761" spans="1:7" s="223" customFormat="1" ht="21" customHeight="1" x14ac:dyDescent="0.2">
      <c r="A761" s="218">
        <v>721</v>
      </c>
      <c r="B761" s="220" t="s">
        <v>2546</v>
      </c>
      <c r="C761" s="220" t="s">
        <v>2595</v>
      </c>
      <c r="D761" s="220" t="s">
        <v>2596</v>
      </c>
      <c r="E761" s="221" t="s">
        <v>2597</v>
      </c>
      <c r="F761" s="97">
        <v>94160</v>
      </c>
      <c r="G761" s="580">
        <v>22013</v>
      </c>
    </row>
    <row r="762" spans="1:7" s="223" customFormat="1" ht="21" customHeight="1" x14ac:dyDescent="0.2">
      <c r="A762" s="218">
        <v>722</v>
      </c>
      <c r="B762" s="220" t="s">
        <v>2546</v>
      </c>
      <c r="C762" s="220" t="s">
        <v>2598</v>
      </c>
      <c r="D762" s="220" t="s">
        <v>2599</v>
      </c>
      <c r="E762" s="221" t="s">
        <v>2600</v>
      </c>
      <c r="F762" s="97">
        <v>94160</v>
      </c>
      <c r="G762" s="580">
        <v>22013</v>
      </c>
    </row>
    <row r="763" spans="1:7" s="223" customFormat="1" ht="21" customHeight="1" x14ac:dyDescent="0.2">
      <c r="A763" s="218">
        <v>723</v>
      </c>
      <c r="B763" s="220" t="s">
        <v>2601</v>
      </c>
      <c r="C763" s="220" t="s">
        <v>2602</v>
      </c>
      <c r="D763" s="220" t="s">
        <v>2603</v>
      </c>
      <c r="E763" s="221" t="s">
        <v>2604</v>
      </c>
      <c r="F763" s="97">
        <v>74900</v>
      </c>
      <c r="G763" s="580">
        <v>22340</v>
      </c>
    </row>
    <row r="764" spans="1:7" s="223" customFormat="1" ht="21" customHeight="1" x14ac:dyDescent="0.2">
      <c r="A764" s="218">
        <v>724</v>
      </c>
      <c r="B764" s="220" t="s">
        <v>2605</v>
      </c>
      <c r="C764" s="220" t="s">
        <v>2606</v>
      </c>
      <c r="D764" s="220" t="s">
        <v>2607</v>
      </c>
      <c r="E764" s="221" t="s">
        <v>2608</v>
      </c>
      <c r="F764" s="97">
        <v>119947</v>
      </c>
      <c r="G764" s="580">
        <v>22340</v>
      </c>
    </row>
    <row r="765" spans="1:7" s="223" customFormat="1" ht="21" customHeight="1" x14ac:dyDescent="0.2">
      <c r="A765" s="218">
        <v>725</v>
      </c>
      <c r="B765" s="220" t="s">
        <v>2605</v>
      </c>
      <c r="C765" s="220" t="s">
        <v>2609</v>
      </c>
      <c r="D765" s="220" t="s">
        <v>2610</v>
      </c>
      <c r="E765" s="221" t="s">
        <v>2611</v>
      </c>
      <c r="F765" s="97">
        <v>119947</v>
      </c>
      <c r="G765" s="580" t="s">
        <v>2612</v>
      </c>
    </row>
    <row r="766" spans="1:7" s="223" customFormat="1" ht="21" customHeight="1" x14ac:dyDescent="0.2">
      <c r="A766" s="218">
        <v>726</v>
      </c>
      <c r="B766" s="220" t="s">
        <v>2605</v>
      </c>
      <c r="C766" s="220" t="s">
        <v>2613</v>
      </c>
      <c r="D766" s="220" t="s">
        <v>2614</v>
      </c>
      <c r="E766" s="221" t="s">
        <v>2615</v>
      </c>
      <c r="F766" s="97">
        <v>119947</v>
      </c>
      <c r="G766" s="580" t="s">
        <v>2612</v>
      </c>
    </row>
    <row r="767" spans="1:7" s="223" customFormat="1" ht="21" customHeight="1" x14ac:dyDescent="0.2">
      <c r="A767" s="218">
        <v>727</v>
      </c>
      <c r="B767" s="220" t="s">
        <v>489</v>
      </c>
      <c r="C767" s="220" t="s">
        <v>2616</v>
      </c>
      <c r="D767" s="220" t="s">
        <v>2617</v>
      </c>
      <c r="E767" s="221" t="s">
        <v>2618</v>
      </c>
      <c r="F767" s="97">
        <v>148516</v>
      </c>
      <c r="G767" s="580">
        <v>22500</v>
      </c>
    </row>
    <row r="768" spans="1:7" s="223" customFormat="1" ht="21" customHeight="1" x14ac:dyDescent="0.2">
      <c r="A768" s="218">
        <v>728</v>
      </c>
      <c r="B768" s="220" t="s">
        <v>489</v>
      </c>
      <c r="C768" s="220" t="s">
        <v>2619</v>
      </c>
      <c r="D768" s="220" t="s">
        <v>2620</v>
      </c>
      <c r="E768" s="221" t="s">
        <v>2621</v>
      </c>
      <c r="F768" s="97">
        <v>148516</v>
      </c>
      <c r="G768" s="580">
        <v>22500</v>
      </c>
    </row>
    <row r="769" spans="1:7" s="223" customFormat="1" ht="21" customHeight="1" x14ac:dyDescent="0.2">
      <c r="A769" s="218">
        <v>729</v>
      </c>
      <c r="B769" s="220" t="s">
        <v>489</v>
      </c>
      <c r="C769" s="220" t="s">
        <v>2622</v>
      </c>
      <c r="D769" s="220" t="s">
        <v>2623</v>
      </c>
      <c r="E769" s="221" t="s">
        <v>2624</v>
      </c>
      <c r="F769" s="97">
        <v>148516</v>
      </c>
      <c r="G769" s="580">
        <v>22500</v>
      </c>
    </row>
    <row r="770" spans="1:7" s="223" customFormat="1" ht="21" customHeight="1" x14ac:dyDescent="0.2">
      <c r="A770" s="218">
        <v>730</v>
      </c>
      <c r="B770" s="220" t="s">
        <v>489</v>
      </c>
      <c r="C770" s="220" t="s">
        <v>2625</v>
      </c>
      <c r="D770" s="220" t="s">
        <v>2626</v>
      </c>
      <c r="E770" s="221" t="s">
        <v>2627</v>
      </c>
      <c r="F770" s="97">
        <v>148516</v>
      </c>
      <c r="G770" s="580">
        <v>22500</v>
      </c>
    </row>
    <row r="771" spans="1:7" s="223" customFormat="1" ht="21" customHeight="1" x14ac:dyDescent="0.2">
      <c r="A771" s="218">
        <v>731</v>
      </c>
      <c r="B771" s="220" t="s">
        <v>489</v>
      </c>
      <c r="C771" s="220" t="s">
        <v>2628</v>
      </c>
      <c r="D771" s="220" t="s">
        <v>2629</v>
      </c>
      <c r="E771" s="221" t="s">
        <v>2630</v>
      </c>
      <c r="F771" s="97">
        <v>148516</v>
      </c>
      <c r="G771" s="580">
        <v>22500</v>
      </c>
    </row>
    <row r="772" spans="1:7" s="223" customFormat="1" ht="21" customHeight="1" x14ac:dyDescent="0.2">
      <c r="A772" s="218">
        <v>732</v>
      </c>
      <c r="B772" s="220" t="s">
        <v>489</v>
      </c>
      <c r="C772" s="220" t="s">
        <v>2631</v>
      </c>
      <c r="D772" s="220" t="s">
        <v>2632</v>
      </c>
      <c r="E772" s="221" t="s">
        <v>2633</v>
      </c>
      <c r="F772" s="97">
        <v>148516</v>
      </c>
      <c r="G772" s="580">
        <v>22500</v>
      </c>
    </row>
    <row r="773" spans="1:7" s="223" customFormat="1" ht="21" customHeight="1" x14ac:dyDescent="0.2">
      <c r="A773" s="218">
        <v>733</v>
      </c>
      <c r="B773" s="220" t="s">
        <v>489</v>
      </c>
      <c r="C773" s="220" t="s">
        <v>2634</v>
      </c>
      <c r="D773" s="220" t="s">
        <v>2635</v>
      </c>
      <c r="E773" s="221" t="s">
        <v>2636</v>
      </c>
      <c r="F773" s="97">
        <v>148516</v>
      </c>
      <c r="G773" s="580">
        <v>22500</v>
      </c>
    </row>
    <row r="774" spans="1:7" s="223" customFormat="1" ht="21" customHeight="1" x14ac:dyDescent="0.2">
      <c r="A774" s="218">
        <v>734</v>
      </c>
      <c r="B774" s="220" t="s">
        <v>489</v>
      </c>
      <c r="C774" s="220" t="s">
        <v>2637</v>
      </c>
      <c r="D774" s="220" t="s">
        <v>2638</v>
      </c>
      <c r="E774" s="221" t="s">
        <v>2639</v>
      </c>
      <c r="F774" s="97">
        <v>148516</v>
      </c>
      <c r="G774" s="580">
        <v>22500</v>
      </c>
    </row>
    <row r="775" spans="1:7" s="223" customFormat="1" ht="21" customHeight="1" x14ac:dyDescent="0.2">
      <c r="A775" s="218">
        <v>735</v>
      </c>
      <c r="B775" s="220" t="s">
        <v>489</v>
      </c>
      <c r="C775" s="220" t="s">
        <v>2640</v>
      </c>
      <c r="D775" s="220" t="s">
        <v>2641</v>
      </c>
      <c r="E775" s="221" t="s">
        <v>2642</v>
      </c>
      <c r="F775" s="97">
        <v>148516</v>
      </c>
      <c r="G775" s="580">
        <v>22500</v>
      </c>
    </row>
    <row r="776" spans="1:7" s="223" customFormat="1" ht="21" customHeight="1" x14ac:dyDescent="0.2">
      <c r="A776" s="218">
        <v>736</v>
      </c>
      <c r="B776" s="220" t="s">
        <v>489</v>
      </c>
      <c r="C776" s="220" t="s">
        <v>2643</v>
      </c>
      <c r="D776" s="220" t="s">
        <v>2644</v>
      </c>
      <c r="E776" s="221" t="s">
        <v>2645</v>
      </c>
      <c r="F776" s="97">
        <v>148516</v>
      </c>
      <c r="G776" s="580">
        <v>22500</v>
      </c>
    </row>
    <row r="777" spans="1:7" s="223" customFormat="1" ht="21" customHeight="1" x14ac:dyDescent="0.2">
      <c r="A777" s="218">
        <v>737</v>
      </c>
      <c r="B777" s="220" t="s">
        <v>489</v>
      </c>
      <c r="C777" s="220" t="s">
        <v>2646</v>
      </c>
      <c r="D777" s="220" t="s">
        <v>2647</v>
      </c>
      <c r="E777" s="221" t="s">
        <v>2648</v>
      </c>
      <c r="F777" s="97">
        <v>148516</v>
      </c>
      <c r="G777" s="580">
        <v>22500</v>
      </c>
    </row>
    <row r="778" spans="1:7" s="223" customFormat="1" ht="21" customHeight="1" x14ac:dyDescent="0.2">
      <c r="A778" s="218">
        <v>738</v>
      </c>
      <c r="B778" s="220" t="s">
        <v>489</v>
      </c>
      <c r="C778" s="220" t="s">
        <v>2649</v>
      </c>
      <c r="D778" s="220" t="s">
        <v>2650</v>
      </c>
      <c r="E778" s="221" t="s">
        <v>2651</v>
      </c>
      <c r="F778" s="97">
        <v>148516</v>
      </c>
      <c r="G778" s="580">
        <v>22500</v>
      </c>
    </row>
    <row r="779" spans="1:7" s="223" customFormat="1" ht="21" customHeight="1" x14ac:dyDescent="0.2">
      <c r="A779" s="218">
        <v>739</v>
      </c>
      <c r="B779" s="220" t="s">
        <v>489</v>
      </c>
      <c r="C779" s="220" t="s">
        <v>2652</v>
      </c>
      <c r="D779" s="220" t="s">
        <v>2653</v>
      </c>
      <c r="E779" s="221" t="s">
        <v>2654</v>
      </c>
      <c r="F779" s="97">
        <v>148516</v>
      </c>
      <c r="G779" s="580">
        <v>22500</v>
      </c>
    </row>
    <row r="780" spans="1:7" s="223" customFormat="1" ht="21" customHeight="1" x14ac:dyDescent="0.2">
      <c r="A780" s="218">
        <v>740</v>
      </c>
      <c r="B780" s="220" t="s">
        <v>489</v>
      </c>
      <c r="C780" s="220" t="s">
        <v>2655</v>
      </c>
      <c r="D780" s="220" t="s">
        <v>2656</v>
      </c>
      <c r="E780" s="221" t="s">
        <v>2657</v>
      </c>
      <c r="F780" s="97">
        <v>148516</v>
      </c>
      <c r="G780" s="580">
        <v>22500</v>
      </c>
    </row>
    <row r="781" spans="1:7" s="223" customFormat="1" ht="21" customHeight="1" x14ac:dyDescent="0.2">
      <c r="A781" s="218">
        <v>741</v>
      </c>
      <c r="B781" s="220" t="s">
        <v>489</v>
      </c>
      <c r="C781" s="220" t="s">
        <v>2658</v>
      </c>
      <c r="D781" s="220" t="s">
        <v>2659</v>
      </c>
      <c r="E781" s="221" t="s">
        <v>2660</v>
      </c>
      <c r="F781" s="97">
        <v>148516</v>
      </c>
      <c r="G781" s="580">
        <v>22500</v>
      </c>
    </row>
    <row r="782" spans="1:7" s="223" customFormat="1" ht="21" customHeight="1" x14ac:dyDescent="0.2">
      <c r="A782" s="218">
        <v>742</v>
      </c>
      <c r="B782" s="220" t="s">
        <v>2661</v>
      </c>
      <c r="C782" s="220" t="s">
        <v>2662</v>
      </c>
      <c r="D782" s="220" t="s">
        <v>2663</v>
      </c>
      <c r="E782" s="221" t="s">
        <v>2664</v>
      </c>
      <c r="F782" s="97">
        <v>94050</v>
      </c>
      <c r="G782" s="580">
        <v>22500</v>
      </c>
    </row>
    <row r="783" spans="1:7" s="223" customFormat="1" ht="21" customHeight="1" x14ac:dyDescent="0.2">
      <c r="A783" s="218">
        <v>743</v>
      </c>
      <c r="B783" s="220" t="s">
        <v>2661</v>
      </c>
      <c r="C783" s="220" t="s">
        <v>2665</v>
      </c>
      <c r="D783" s="220" t="s">
        <v>2666</v>
      </c>
      <c r="E783" s="221" t="s">
        <v>2667</v>
      </c>
      <c r="F783" s="97">
        <v>94050</v>
      </c>
      <c r="G783" s="580">
        <v>22500</v>
      </c>
    </row>
    <row r="784" spans="1:7" s="223" customFormat="1" ht="21" customHeight="1" x14ac:dyDescent="0.2">
      <c r="A784" s="218">
        <v>744</v>
      </c>
      <c r="B784" s="220" t="s">
        <v>2661</v>
      </c>
      <c r="C784" s="220" t="s">
        <v>2668</v>
      </c>
      <c r="D784" s="220" t="s">
        <v>2669</v>
      </c>
      <c r="E784" s="221" t="s">
        <v>2670</v>
      </c>
      <c r="F784" s="97">
        <v>94050</v>
      </c>
      <c r="G784" s="580">
        <v>22500</v>
      </c>
    </row>
    <row r="785" spans="1:7" s="223" customFormat="1" ht="21" customHeight="1" x14ac:dyDescent="0.2">
      <c r="A785" s="218">
        <v>745</v>
      </c>
      <c r="B785" s="220" t="s">
        <v>2661</v>
      </c>
      <c r="C785" s="220" t="s">
        <v>2671</v>
      </c>
      <c r="D785" s="220" t="s">
        <v>2672</v>
      </c>
      <c r="E785" s="221" t="s">
        <v>2673</v>
      </c>
      <c r="F785" s="97">
        <v>94050</v>
      </c>
      <c r="G785" s="580">
        <v>22500</v>
      </c>
    </row>
    <row r="786" spans="1:7" s="223" customFormat="1" ht="21" customHeight="1" x14ac:dyDescent="0.2">
      <c r="A786" s="218">
        <v>746</v>
      </c>
      <c r="B786" s="220" t="s">
        <v>2661</v>
      </c>
      <c r="C786" s="220" t="s">
        <v>2674</v>
      </c>
      <c r="D786" s="220" t="s">
        <v>2675</v>
      </c>
      <c r="E786" s="221" t="s">
        <v>2676</v>
      </c>
      <c r="F786" s="97">
        <v>94050</v>
      </c>
      <c r="G786" s="580">
        <v>22500</v>
      </c>
    </row>
    <row r="787" spans="1:7" s="223" customFormat="1" ht="21" customHeight="1" x14ac:dyDescent="0.2">
      <c r="A787" s="218">
        <v>747</v>
      </c>
      <c r="B787" s="220" t="s">
        <v>2661</v>
      </c>
      <c r="C787" s="220" t="s">
        <v>2677</v>
      </c>
      <c r="D787" s="220" t="s">
        <v>2678</v>
      </c>
      <c r="E787" s="221" t="s">
        <v>2679</v>
      </c>
      <c r="F787" s="97">
        <v>94050</v>
      </c>
      <c r="G787" s="580">
        <v>22500</v>
      </c>
    </row>
    <row r="788" spans="1:7" s="223" customFormat="1" ht="21" customHeight="1" x14ac:dyDescent="0.2">
      <c r="A788" s="218">
        <v>748</v>
      </c>
      <c r="B788" s="220" t="s">
        <v>2661</v>
      </c>
      <c r="C788" s="220" t="s">
        <v>2680</v>
      </c>
      <c r="D788" s="220" t="s">
        <v>2681</v>
      </c>
      <c r="E788" s="221" t="s">
        <v>2682</v>
      </c>
      <c r="F788" s="97">
        <v>94050</v>
      </c>
      <c r="G788" s="580">
        <v>22500</v>
      </c>
    </row>
    <row r="789" spans="1:7" s="223" customFormat="1" ht="21" customHeight="1" x14ac:dyDescent="0.2">
      <c r="A789" s="218">
        <v>749</v>
      </c>
      <c r="B789" s="220" t="s">
        <v>2661</v>
      </c>
      <c r="C789" s="220" t="s">
        <v>2683</v>
      </c>
      <c r="D789" s="220" t="s">
        <v>2684</v>
      </c>
      <c r="E789" s="221" t="s">
        <v>2685</v>
      </c>
      <c r="F789" s="97">
        <v>94050</v>
      </c>
      <c r="G789" s="580">
        <v>22500</v>
      </c>
    </row>
    <row r="790" spans="1:7" s="223" customFormat="1" ht="21" customHeight="1" x14ac:dyDescent="0.2">
      <c r="A790" s="218">
        <v>750</v>
      </c>
      <c r="B790" s="220" t="s">
        <v>2661</v>
      </c>
      <c r="C790" s="220" t="s">
        <v>2686</v>
      </c>
      <c r="D790" s="220" t="s">
        <v>2687</v>
      </c>
      <c r="E790" s="221" t="s">
        <v>2688</v>
      </c>
      <c r="F790" s="97">
        <v>94050</v>
      </c>
      <c r="G790" s="580">
        <v>22500</v>
      </c>
    </row>
    <row r="791" spans="1:7" s="223" customFormat="1" ht="21" customHeight="1" x14ac:dyDescent="0.2">
      <c r="A791" s="218">
        <v>751</v>
      </c>
      <c r="B791" s="220" t="s">
        <v>2661</v>
      </c>
      <c r="C791" s="220" t="s">
        <v>2689</v>
      </c>
      <c r="D791" s="220" t="s">
        <v>2690</v>
      </c>
      <c r="E791" s="221" t="s">
        <v>2691</v>
      </c>
      <c r="F791" s="97">
        <v>94050</v>
      </c>
      <c r="G791" s="580">
        <v>22500</v>
      </c>
    </row>
    <row r="792" spans="1:7" s="223" customFormat="1" ht="21" customHeight="1" x14ac:dyDescent="0.2">
      <c r="A792" s="218">
        <v>752</v>
      </c>
      <c r="B792" s="220" t="s">
        <v>2661</v>
      </c>
      <c r="C792" s="220" t="s">
        <v>2692</v>
      </c>
      <c r="D792" s="220" t="s">
        <v>2693</v>
      </c>
      <c r="E792" s="221" t="s">
        <v>2694</v>
      </c>
      <c r="F792" s="97">
        <v>94050</v>
      </c>
      <c r="G792" s="580">
        <v>22500</v>
      </c>
    </row>
    <row r="793" spans="1:7" s="223" customFormat="1" ht="21" customHeight="1" x14ac:dyDescent="0.2">
      <c r="A793" s="218">
        <v>753</v>
      </c>
      <c r="B793" s="220" t="s">
        <v>2661</v>
      </c>
      <c r="C793" s="220" t="s">
        <v>2695</v>
      </c>
      <c r="D793" s="220" t="s">
        <v>2696</v>
      </c>
      <c r="E793" s="221" t="s">
        <v>2697</v>
      </c>
      <c r="F793" s="97">
        <v>94050</v>
      </c>
      <c r="G793" s="580">
        <v>22500</v>
      </c>
    </row>
    <row r="794" spans="1:7" s="223" customFormat="1" ht="21" customHeight="1" x14ac:dyDescent="0.2">
      <c r="A794" s="218">
        <v>754</v>
      </c>
      <c r="B794" s="220" t="s">
        <v>2661</v>
      </c>
      <c r="C794" s="220" t="s">
        <v>2698</v>
      </c>
      <c r="D794" s="220" t="s">
        <v>2699</v>
      </c>
      <c r="E794" s="221" t="s">
        <v>2700</v>
      </c>
      <c r="F794" s="97">
        <v>94050</v>
      </c>
      <c r="G794" s="580">
        <v>22500</v>
      </c>
    </row>
    <row r="795" spans="1:7" s="223" customFormat="1" ht="21" customHeight="1" x14ac:dyDescent="0.2">
      <c r="A795" s="218">
        <v>755</v>
      </c>
      <c r="B795" s="220" t="s">
        <v>2661</v>
      </c>
      <c r="C795" s="220" t="s">
        <v>2701</v>
      </c>
      <c r="D795" s="220" t="s">
        <v>2702</v>
      </c>
      <c r="E795" s="221" t="s">
        <v>2703</v>
      </c>
      <c r="F795" s="97">
        <v>94050</v>
      </c>
      <c r="G795" s="580">
        <v>22500</v>
      </c>
    </row>
    <row r="796" spans="1:7" s="223" customFormat="1" ht="21" customHeight="1" x14ac:dyDescent="0.2">
      <c r="A796" s="218">
        <v>756</v>
      </c>
      <c r="B796" s="220" t="s">
        <v>2661</v>
      </c>
      <c r="C796" s="220" t="s">
        <v>2704</v>
      </c>
      <c r="D796" s="220" t="s">
        <v>2705</v>
      </c>
      <c r="E796" s="221" t="s">
        <v>2706</v>
      </c>
      <c r="F796" s="97">
        <v>94050</v>
      </c>
      <c r="G796" s="580">
        <v>22500</v>
      </c>
    </row>
    <row r="797" spans="1:7" s="223" customFormat="1" ht="21" customHeight="1" x14ac:dyDescent="0.2">
      <c r="A797" s="218">
        <v>757</v>
      </c>
      <c r="B797" s="220" t="s">
        <v>2661</v>
      </c>
      <c r="C797" s="220" t="s">
        <v>2707</v>
      </c>
      <c r="D797" s="220" t="s">
        <v>2708</v>
      </c>
      <c r="E797" s="221" t="s">
        <v>2709</v>
      </c>
      <c r="F797" s="97">
        <v>94050</v>
      </c>
      <c r="G797" s="580">
        <v>22500</v>
      </c>
    </row>
    <row r="798" spans="1:7" s="223" customFormat="1" ht="21" customHeight="1" x14ac:dyDescent="0.2">
      <c r="A798" s="218">
        <v>758</v>
      </c>
      <c r="B798" s="220" t="s">
        <v>2661</v>
      </c>
      <c r="C798" s="220" t="s">
        <v>2710</v>
      </c>
      <c r="D798" s="220" t="s">
        <v>2711</v>
      </c>
      <c r="E798" s="221" t="s">
        <v>2712</v>
      </c>
      <c r="F798" s="97">
        <v>94050</v>
      </c>
      <c r="G798" s="580">
        <v>22500</v>
      </c>
    </row>
    <row r="799" spans="1:7" s="223" customFormat="1" ht="21" customHeight="1" x14ac:dyDescent="0.2">
      <c r="A799" s="218">
        <v>759</v>
      </c>
      <c r="B799" s="220" t="s">
        <v>2661</v>
      </c>
      <c r="C799" s="220" t="s">
        <v>2713</v>
      </c>
      <c r="D799" s="220" t="s">
        <v>2714</v>
      </c>
      <c r="E799" s="221" t="s">
        <v>2715</v>
      </c>
      <c r="F799" s="97">
        <v>94050</v>
      </c>
      <c r="G799" s="580">
        <v>22500</v>
      </c>
    </row>
    <row r="800" spans="1:7" s="223" customFormat="1" ht="21" customHeight="1" x14ac:dyDescent="0.2">
      <c r="A800" s="218">
        <v>760</v>
      </c>
      <c r="B800" s="220" t="s">
        <v>2661</v>
      </c>
      <c r="C800" s="220" t="s">
        <v>2716</v>
      </c>
      <c r="D800" s="220" t="s">
        <v>2717</v>
      </c>
      <c r="E800" s="221" t="s">
        <v>2718</v>
      </c>
      <c r="F800" s="97">
        <v>94050</v>
      </c>
      <c r="G800" s="580">
        <v>22500</v>
      </c>
    </row>
    <row r="801" spans="1:7" s="223" customFormat="1" ht="21" customHeight="1" x14ac:dyDescent="0.2">
      <c r="A801" s="218">
        <v>761</v>
      </c>
      <c r="B801" s="220" t="s">
        <v>2661</v>
      </c>
      <c r="C801" s="220" t="s">
        <v>2719</v>
      </c>
      <c r="D801" s="220" t="s">
        <v>2720</v>
      </c>
      <c r="E801" s="221" t="s">
        <v>2721</v>
      </c>
      <c r="F801" s="97">
        <v>94050</v>
      </c>
      <c r="G801" s="580">
        <v>22500</v>
      </c>
    </row>
    <row r="802" spans="1:7" s="223" customFormat="1" ht="21" customHeight="1" x14ac:dyDescent="0.2">
      <c r="A802" s="218">
        <v>762</v>
      </c>
      <c r="B802" s="220" t="s">
        <v>2661</v>
      </c>
      <c r="C802" s="220" t="s">
        <v>2722</v>
      </c>
      <c r="D802" s="220" t="s">
        <v>2723</v>
      </c>
      <c r="E802" s="221" t="s">
        <v>2724</v>
      </c>
      <c r="F802" s="97">
        <v>94050</v>
      </c>
      <c r="G802" s="580">
        <v>22500</v>
      </c>
    </row>
    <row r="803" spans="1:7" s="223" customFormat="1" ht="21" customHeight="1" x14ac:dyDescent="0.2">
      <c r="A803" s="218">
        <v>763</v>
      </c>
      <c r="B803" s="220" t="s">
        <v>2661</v>
      </c>
      <c r="C803" s="220" t="s">
        <v>2725</v>
      </c>
      <c r="D803" s="220" t="s">
        <v>2726</v>
      </c>
      <c r="E803" s="221" t="s">
        <v>2727</v>
      </c>
      <c r="F803" s="97">
        <v>94050</v>
      </c>
      <c r="G803" s="580">
        <v>22500</v>
      </c>
    </row>
    <row r="804" spans="1:7" s="223" customFormat="1" ht="21" customHeight="1" x14ac:dyDescent="0.2">
      <c r="A804" s="218"/>
      <c r="B804" s="666" t="s">
        <v>2728</v>
      </c>
      <c r="C804" s="667"/>
      <c r="D804" s="667"/>
      <c r="E804" s="668"/>
      <c r="F804" s="224">
        <f>SUM(F706:F803)</f>
        <v>9343666</v>
      </c>
      <c r="G804" s="580"/>
    </row>
    <row r="805" spans="1:7" s="223" customFormat="1" ht="21" customHeight="1" x14ac:dyDescent="0.2">
      <c r="A805" s="218"/>
      <c r="B805" s="219" t="s">
        <v>2729</v>
      </c>
      <c r="C805" s="220"/>
      <c r="D805" s="220"/>
      <c r="E805" s="221"/>
      <c r="F805" s="97"/>
      <c r="G805" s="580"/>
    </row>
    <row r="806" spans="1:7" s="223" customFormat="1" ht="21" customHeight="1" x14ac:dyDescent="0.2">
      <c r="A806" s="218">
        <v>764</v>
      </c>
      <c r="B806" s="220" t="s">
        <v>2730</v>
      </c>
      <c r="C806" s="220" t="s">
        <v>2731</v>
      </c>
      <c r="D806" s="220" t="s">
        <v>2732</v>
      </c>
      <c r="E806" s="221" t="s">
        <v>2733</v>
      </c>
      <c r="F806" s="97">
        <v>1619000</v>
      </c>
      <c r="G806" s="580">
        <v>19905</v>
      </c>
    </row>
    <row r="807" spans="1:7" s="223" customFormat="1" ht="21" customHeight="1" x14ac:dyDescent="0.2">
      <c r="A807" s="218">
        <v>765</v>
      </c>
      <c r="B807" s="220" t="s">
        <v>2730</v>
      </c>
      <c r="C807" s="220" t="s">
        <v>2734</v>
      </c>
      <c r="D807" s="220" t="s">
        <v>2735</v>
      </c>
      <c r="E807" s="221" t="s">
        <v>2736</v>
      </c>
      <c r="F807" s="97">
        <v>1619000</v>
      </c>
      <c r="G807" s="580">
        <v>19905</v>
      </c>
    </row>
    <row r="808" spans="1:7" s="223" customFormat="1" ht="21" customHeight="1" x14ac:dyDescent="0.2">
      <c r="A808" s="218">
        <v>766</v>
      </c>
      <c r="B808" s="220" t="s">
        <v>2737</v>
      </c>
      <c r="C808" s="220" t="s">
        <v>2738</v>
      </c>
      <c r="D808" s="220" t="s">
        <v>2739</v>
      </c>
      <c r="E808" s="221" t="s">
        <v>2740</v>
      </c>
      <c r="F808" s="97">
        <v>857000</v>
      </c>
      <c r="G808" s="580">
        <v>19905</v>
      </c>
    </row>
    <row r="809" spans="1:7" s="223" customFormat="1" ht="21" customHeight="1" x14ac:dyDescent="0.2">
      <c r="A809" s="218">
        <v>767</v>
      </c>
      <c r="B809" s="220" t="s">
        <v>2737</v>
      </c>
      <c r="C809" s="220" t="s">
        <v>2741</v>
      </c>
      <c r="D809" s="220" t="s">
        <v>2742</v>
      </c>
      <c r="E809" s="221" t="s">
        <v>2743</v>
      </c>
      <c r="F809" s="97">
        <v>857000</v>
      </c>
      <c r="G809" s="580">
        <v>19905</v>
      </c>
    </row>
    <row r="810" spans="1:7" s="223" customFormat="1" ht="21" customHeight="1" x14ac:dyDescent="0.2">
      <c r="A810" s="218">
        <v>768</v>
      </c>
      <c r="B810" s="220" t="s">
        <v>2744</v>
      </c>
      <c r="C810" s="220" t="s">
        <v>2745</v>
      </c>
      <c r="D810" s="220" t="s">
        <v>2746</v>
      </c>
      <c r="E810" s="221" t="s">
        <v>2747</v>
      </c>
      <c r="F810" s="97">
        <v>1275500</v>
      </c>
      <c r="G810" s="580">
        <v>19905</v>
      </c>
    </row>
    <row r="811" spans="1:7" s="223" customFormat="1" ht="21" customHeight="1" x14ac:dyDescent="0.2">
      <c r="A811" s="218">
        <v>769</v>
      </c>
      <c r="B811" s="220" t="s">
        <v>2744</v>
      </c>
      <c r="C811" s="220" t="s">
        <v>2748</v>
      </c>
      <c r="D811" s="220" t="s">
        <v>2749</v>
      </c>
      <c r="E811" s="221" t="s">
        <v>2750</v>
      </c>
      <c r="F811" s="97">
        <v>1275500</v>
      </c>
      <c r="G811" s="580">
        <v>19905</v>
      </c>
    </row>
    <row r="812" spans="1:7" s="223" customFormat="1" ht="21" customHeight="1" x14ac:dyDescent="0.2">
      <c r="A812" s="218">
        <v>770</v>
      </c>
      <c r="B812" s="220" t="s">
        <v>2737</v>
      </c>
      <c r="C812" s="220" t="s">
        <v>2751</v>
      </c>
      <c r="D812" s="220" t="s">
        <v>2752</v>
      </c>
      <c r="E812" s="221" t="s">
        <v>2753</v>
      </c>
      <c r="F812" s="97" t="s">
        <v>1174</v>
      </c>
      <c r="G812" s="580">
        <v>19905</v>
      </c>
    </row>
    <row r="813" spans="1:7" s="223" customFormat="1" ht="21" customHeight="1" x14ac:dyDescent="0.2">
      <c r="A813" s="218">
        <v>771</v>
      </c>
      <c r="B813" s="220" t="s">
        <v>2754</v>
      </c>
      <c r="C813" s="220" t="s">
        <v>2755</v>
      </c>
      <c r="D813" s="220" t="s">
        <v>2756</v>
      </c>
      <c r="E813" s="221" t="s">
        <v>2757</v>
      </c>
      <c r="F813" s="97" t="s">
        <v>1174</v>
      </c>
      <c r="G813" s="580">
        <v>22066</v>
      </c>
    </row>
    <row r="814" spans="1:7" s="223" customFormat="1" ht="21" customHeight="1" x14ac:dyDescent="0.2">
      <c r="A814" s="218">
        <v>772</v>
      </c>
      <c r="B814" s="220" t="s">
        <v>2758</v>
      </c>
      <c r="C814" s="220" t="s">
        <v>2759</v>
      </c>
      <c r="D814" s="220" t="s">
        <v>2760</v>
      </c>
      <c r="E814" s="221" t="s">
        <v>2761</v>
      </c>
      <c r="F814" s="97">
        <v>683000</v>
      </c>
      <c r="G814" s="580">
        <v>19905</v>
      </c>
    </row>
    <row r="815" spans="1:7" s="223" customFormat="1" ht="21" customHeight="1" x14ac:dyDescent="0.2">
      <c r="A815" s="218">
        <v>773</v>
      </c>
      <c r="B815" s="220" t="s">
        <v>2758</v>
      </c>
      <c r="C815" s="220" t="s">
        <v>2762</v>
      </c>
      <c r="D815" s="220" t="s">
        <v>2763</v>
      </c>
      <c r="E815" s="221" t="s">
        <v>2764</v>
      </c>
      <c r="F815" s="97">
        <v>683500</v>
      </c>
      <c r="G815" s="580">
        <v>19905</v>
      </c>
    </row>
    <row r="816" spans="1:7" s="223" customFormat="1" ht="21" customHeight="1" x14ac:dyDescent="0.2">
      <c r="A816" s="218">
        <v>774</v>
      </c>
      <c r="B816" s="220" t="s">
        <v>2758</v>
      </c>
      <c r="C816" s="220" t="s">
        <v>2765</v>
      </c>
      <c r="D816" s="220" t="s">
        <v>2766</v>
      </c>
      <c r="E816" s="221" t="s">
        <v>2767</v>
      </c>
      <c r="F816" s="97">
        <v>683500</v>
      </c>
      <c r="G816" s="580">
        <v>19905</v>
      </c>
    </row>
    <row r="817" spans="1:7" s="223" customFormat="1" ht="21" customHeight="1" x14ac:dyDescent="0.2">
      <c r="A817" s="218">
        <v>775</v>
      </c>
      <c r="B817" s="220" t="s">
        <v>2768</v>
      </c>
      <c r="C817" s="220" t="s">
        <v>2769</v>
      </c>
      <c r="D817" s="220" t="s">
        <v>2770</v>
      </c>
      <c r="E817" s="221" t="s">
        <v>2771</v>
      </c>
      <c r="F817" s="97">
        <v>683500</v>
      </c>
      <c r="G817" s="580">
        <v>19905</v>
      </c>
    </row>
    <row r="818" spans="1:7" s="223" customFormat="1" ht="21" customHeight="1" x14ac:dyDescent="0.2">
      <c r="A818" s="218">
        <v>776</v>
      </c>
      <c r="B818" s="220" t="s">
        <v>2772</v>
      </c>
      <c r="C818" s="220" t="s">
        <v>2773</v>
      </c>
      <c r="D818" s="220" t="s">
        <v>2774</v>
      </c>
      <c r="E818" s="221" t="s">
        <v>2775</v>
      </c>
      <c r="F818" s="97">
        <v>683500</v>
      </c>
      <c r="G818" s="580">
        <v>19905</v>
      </c>
    </row>
    <row r="819" spans="1:7" s="223" customFormat="1" ht="21" customHeight="1" x14ac:dyDescent="0.2">
      <c r="A819" s="218">
        <v>777</v>
      </c>
      <c r="B819" s="220" t="s">
        <v>2758</v>
      </c>
      <c r="C819" s="220" t="s">
        <v>2776</v>
      </c>
      <c r="D819" s="220" t="s">
        <v>2777</v>
      </c>
      <c r="E819" s="221" t="s">
        <v>2778</v>
      </c>
      <c r="F819" s="97">
        <v>683500</v>
      </c>
      <c r="G819" s="580">
        <v>19905</v>
      </c>
    </row>
    <row r="820" spans="1:7" s="223" customFormat="1" ht="21" customHeight="1" x14ac:dyDescent="0.2">
      <c r="A820" s="218">
        <v>778</v>
      </c>
      <c r="B820" s="220" t="s">
        <v>2758</v>
      </c>
      <c r="C820" s="220" t="s">
        <v>2779</v>
      </c>
      <c r="D820" s="220" t="s">
        <v>2780</v>
      </c>
      <c r="E820" s="221" t="s">
        <v>2781</v>
      </c>
      <c r="F820" s="97">
        <v>683500</v>
      </c>
      <c r="G820" s="580">
        <v>19905</v>
      </c>
    </row>
    <row r="821" spans="1:7" s="223" customFormat="1" ht="21" customHeight="1" x14ac:dyDescent="0.2">
      <c r="A821" s="218">
        <v>779</v>
      </c>
      <c r="B821" s="220" t="s">
        <v>2768</v>
      </c>
      <c r="C821" s="220" t="s">
        <v>2782</v>
      </c>
      <c r="D821" s="220" t="s">
        <v>2783</v>
      </c>
      <c r="E821" s="221" t="s">
        <v>2784</v>
      </c>
      <c r="F821" s="97">
        <v>683500</v>
      </c>
      <c r="G821" s="580">
        <v>19905</v>
      </c>
    </row>
    <row r="822" spans="1:7" s="223" customFormat="1" ht="21" customHeight="1" x14ac:dyDescent="0.2">
      <c r="A822" s="218">
        <v>780</v>
      </c>
      <c r="B822" s="220" t="s">
        <v>2785</v>
      </c>
      <c r="C822" s="220" t="s">
        <v>2786</v>
      </c>
      <c r="D822" s="220" t="s">
        <v>2787</v>
      </c>
      <c r="E822" s="221" t="s">
        <v>2788</v>
      </c>
      <c r="F822" s="97" t="s">
        <v>1174</v>
      </c>
      <c r="G822" s="580">
        <v>22066</v>
      </c>
    </row>
    <row r="823" spans="1:7" s="223" customFormat="1" ht="21" customHeight="1" x14ac:dyDescent="0.2">
      <c r="A823" s="218">
        <v>781</v>
      </c>
      <c r="B823" s="220" t="s">
        <v>2785</v>
      </c>
      <c r="C823" s="220" t="s">
        <v>2789</v>
      </c>
      <c r="D823" s="220" t="s">
        <v>2790</v>
      </c>
      <c r="E823" s="221" t="s">
        <v>2791</v>
      </c>
      <c r="F823" s="97" t="s">
        <v>1174</v>
      </c>
      <c r="G823" s="580">
        <v>23425</v>
      </c>
    </row>
    <row r="824" spans="1:7" s="223" customFormat="1" ht="21" customHeight="1" x14ac:dyDescent="0.2">
      <c r="A824" s="218">
        <v>782</v>
      </c>
      <c r="B824" s="220" t="s">
        <v>2792</v>
      </c>
      <c r="C824" s="220" t="s">
        <v>2793</v>
      </c>
      <c r="D824" s="220" t="s">
        <v>2794</v>
      </c>
      <c r="E824" s="221" t="s">
        <v>2795</v>
      </c>
      <c r="F824" s="97">
        <v>75970</v>
      </c>
      <c r="G824" s="580">
        <v>19906</v>
      </c>
    </row>
    <row r="825" spans="1:7" s="223" customFormat="1" ht="21" customHeight="1" x14ac:dyDescent="0.2">
      <c r="A825" s="218">
        <v>783</v>
      </c>
      <c r="B825" s="220" t="s">
        <v>2792</v>
      </c>
      <c r="C825" s="220" t="s">
        <v>2796</v>
      </c>
      <c r="D825" s="220" t="s">
        <v>2797</v>
      </c>
      <c r="E825" s="221" t="s">
        <v>2798</v>
      </c>
      <c r="F825" s="97">
        <v>75970</v>
      </c>
      <c r="G825" s="580">
        <v>19906</v>
      </c>
    </row>
    <row r="826" spans="1:7" s="223" customFormat="1" ht="21" customHeight="1" x14ac:dyDescent="0.2">
      <c r="A826" s="218">
        <v>784</v>
      </c>
      <c r="B826" s="220" t="s">
        <v>2792</v>
      </c>
      <c r="C826" s="220" t="s">
        <v>2799</v>
      </c>
      <c r="D826" s="220" t="s">
        <v>2800</v>
      </c>
      <c r="E826" s="221" t="s">
        <v>2801</v>
      </c>
      <c r="F826" s="97">
        <v>75970</v>
      </c>
      <c r="G826" s="580">
        <v>19906</v>
      </c>
    </row>
    <row r="827" spans="1:7" s="223" customFormat="1" ht="21" customHeight="1" x14ac:dyDescent="0.2">
      <c r="A827" s="218">
        <v>785</v>
      </c>
      <c r="B827" s="220" t="s">
        <v>2792</v>
      </c>
      <c r="C827" s="220" t="s">
        <v>2802</v>
      </c>
      <c r="D827" s="220" t="s">
        <v>2803</v>
      </c>
      <c r="E827" s="221" t="s">
        <v>2804</v>
      </c>
      <c r="F827" s="97">
        <v>75970</v>
      </c>
      <c r="G827" s="580">
        <v>19906</v>
      </c>
    </row>
    <row r="828" spans="1:7" s="223" customFormat="1" ht="21" customHeight="1" x14ac:dyDescent="0.2">
      <c r="A828" s="218">
        <v>786</v>
      </c>
      <c r="B828" s="220" t="s">
        <v>2792</v>
      </c>
      <c r="C828" s="220" t="s">
        <v>2805</v>
      </c>
      <c r="D828" s="220" t="s">
        <v>2806</v>
      </c>
      <c r="E828" s="221" t="s">
        <v>2807</v>
      </c>
      <c r="F828" s="97">
        <v>75970</v>
      </c>
      <c r="G828" s="580">
        <v>19906</v>
      </c>
    </row>
    <row r="829" spans="1:7" s="223" customFormat="1" ht="21" customHeight="1" x14ac:dyDescent="0.2">
      <c r="A829" s="218">
        <v>787</v>
      </c>
      <c r="B829" s="220" t="s">
        <v>2792</v>
      </c>
      <c r="C829" s="220" t="s">
        <v>2808</v>
      </c>
      <c r="D829" s="220" t="s">
        <v>2809</v>
      </c>
      <c r="E829" s="221" t="s">
        <v>2810</v>
      </c>
      <c r="F829" s="97">
        <v>75970</v>
      </c>
      <c r="G829" s="580">
        <v>19906</v>
      </c>
    </row>
    <row r="830" spans="1:7" s="223" customFormat="1" ht="21" customHeight="1" x14ac:dyDescent="0.2">
      <c r="A830" s="218">
        <v>788</v>
      </c>
      <c r="B830" s="220" t="s">
        <v>2792</v>
      </c>
      <c r="C830" s="220" t="s">
        <v>2811</v>
      </c>
      <c r="D830" s="220" t="s">
        <v>2812</v>
      </c>
      <c r="E830" s="221" t="s">
        <v>2813</v>
      </c>
      <c r="F830" s="97">
        <v>75970</v>
      </c>
      <c r="G830" s="580">
        <v>19906</v>
      </c>
    </row>
    <row r="831" spans="1:7" s="223" customFormat="1" ht="21" customHeight="1" x14ac:dyDescent="0.2">
      <c r="A831" s="218">
        <v>789</v>
      </c>
      <c r="B831" s="220" t="s">
        <v>2792</v>
      </c>
      <c r="C831" s="220" t="s">
        <v>2814</v>
      </c>
      <c r="D831" s="220" t="s">
        <v>2815</v>
      </c>
      <c r="E831" s="221" t="s">
        <v>2816</v>
      </c>
      <c r="F831" s="97">
        <v>75970</v>
      </c>
      <c r="G831" s="580">
        <v>19906</v>
      </c>
    </row>
    <row r="832" spans="1:7" s="223" customFormat="1" ht="21" customHeight="1" x14ac:dyDescent="0.2">
      <c r="A832" s="218">
        <v>790</v>
      </c>
      <c r="B832" s="220" t="s">
        <v>2792</v>
      </c>
      <c r="C832" s="220" t="s">
        <v>2817</v>
      </c>
      <c r="D832" s="220" t="s">
        <v>2818</v>
      </c>
      <c r="E832" s="221" t="s">
        <v>2819</v>
      </c>
      <c r="F832" s="97">
        <v>75970</v>
      </c>
      <c r="G832" s="580">
        <v>19906</v>
      </c>
    </row>
    <row r="833" spans="1:7" s="223" customFormat="1" ht="21" customHeight="1" x14ac:dyDescent="0.2">
      <c r="A833" s="218">
        <v>791</v>
      </c>
      <c r="B833" s="220" t="s">
        <v>2792</v>
      </c>
      <c r="C833" s="220" t="s">
        <v>2820</v>
      </c>
      <c r="D833" s="220" t="s">
        <v>2821</v>
      </c>
      <c r="E833" s="221" t="s">
        <v>2822</v>
      </c>
      <c r="F833" s="97">
        <v>75970</v>
      </c>
      <c r="G833" s="580">
        <v>19906</v>
      </c>
    </row>
    <row r="834" spans="1:7" s="223" customFormat="1" ht="21" customHeight="1" x14ac:dyDescent="0.2">
      <c r="A834" s="218">
        <v>792</v>
      </c>
      <c r="B834" s="220" t="s">
        <v>2792</v>
      </c>
      <c r="C834" s="220" t="s">
        <v>2823</v>
      </c>
      <c r="D834" s="220" t="s">
        <v>2824</v>
      </c>
      <c r="E834" s="221" t="s">
        <v>2825</v>
      </c>
      <c r="F834" s="97">
        <v>75970</v>
      </c>
      <c r="G834" s="580">
        <v>19906</v>
      </c>
    </row>
    <row r="835" spans="1:7" s="223" customFormat="1" ht="21" customHeight="1" x14ac:dyDescent="0.2">
      <c r="A835" s="218">
        <v>793</v>
      </c>
      <c r="B835" s="220" t="s">
        <v>2792</v>
      </c>
      <c r="C835" s="220" t="s">
        <v>2826</v>
      </c>
      <c r="D835" s="220" t="s">
        <v>2827</v>
      </c>
      <c r="E835" s="221" t="s">
        <v>2828</v>
      </c>
      <c r="F835" s="97">
        <v>75970</v>
      </c>
      <c r="G835" s="580">
        <v>19906</v>
      </c>
    </row>
    <row r="836" spans="1:7" s="223" customFormat="1" ht="21" customHeight="1" x14ac:dyDescent="0.2">
      <c r="A836" s="218">
        <v>794</v>
      </c>
      <c r="B836" s="220" t="s">
        <v>2792</v>
      </c>
      <c r="C836" s="220" t="s">
        <v>2829</v>
      </c>
      <c r="D836" s="220" t="s">
        <v>2830</v>
      </c>
      <c r="E836" s="221" t="s">
        <v>2831</v>
      </c>
      <c r="F836" s="97">
        <v>75970</v>
      </c>
      <c r="G836" s="580">
        <v>19906</v>
      </c>
    </row>
    <row r="837" spans="1:7" s="223" customFormat="1" ht="21" customHeight="1" x14ac:dyDescent="0.2">
      <c r="A837" s="218">
        <v>795</v>
      </c>
      <c r="B837" s="220" t="s">
        <v>2792</v>
      </c>
      <c r="C837" s="220" t="s">
        <v>2832</v>
      </c>
      <c r="D837" s="220" t="s">
        <v>2833</v>
      </c>
      <c r="E837" s="221" t="s">
        <v>2834</v>
      </c>
      <c r="F837" s="97">
        <v>75970</v>
      </c>
      <c r="G837" s="580">
        <v>19906</v>
      </c>
    </row>
    <row r="838" spans="1:7" s="223" customFormat="1" ht="21" customHeight="1" x14ac:dyDescent="0.2">
      <c r="A838" s="218">
        <v>796</v>
      </c>
      <c r="B838" s="220" t="s">
        <v>2792</v>
      </c>
      <c r="C838" s="220" t="s">
        <v>2835</v>
      </c>
      <c r="D838" s="220" t="s">
        <v>2836</v>
      </c>
      <c r="E838" s="221" t="s">
        <v>2837</v>
      </c>
      <c r="F838" s="97">
        <v>75970</v>
      </c>
      <c r="G838" s="580">
        <v>19906</v>
      </c>
    </row>
    <row r="839" spans="1:7" s="223" customFormat="1" ht="21" customHeight="1" x14ac:dyDescent="0.2">
      <c r="A839" s="218">
        <v>797</v>
      </c>
      <c r="B839" s="220" t="s">
        <v>2792</v>
      </c>
      <c r="C839" s="220" t="s">
        <v>2838</v>
      </c>
      <c r="D839" s="220" t="s">
        <v>2839</v>
      </c>
      <c r="E839" s="221" t="s">
        <v>2840</v>
      </c>
      <c r="F839" s="97">
        <v>75970</v>
      </c>
      <c r="G839" s="580">
        <v>19906</v>
      </c>
    </row>
    <row r="840" spans="1:7" s="223" customFormat="1" ht="21" customHeight="1" x14ac:dyDescent="0.2">
      <c r="A840" s="218">
        <v>798</v>
      </c>
      <c r="B840" s="220" t="s">
        <v>2792</v>
      </c>
      <c r="C840" s="220" t="s">
        <v>2841</v>
      </c>
      <c r="D840" s="220" t="s">
        <v>2842</v>
      </c>
      <c r="E840" s="221" t="s">
        <v>2843</v>
      </c>
      <c r="F840" s="97">
        <v>75970</v>
      </c>
      <c r="G840" s="580">
        <v>19906</v>
      </c>
    </row>
    <row r="841" spans="1:7" s="223" customFormat="1" ht="21" customHeight="1" x14ac:dyDescent="0.2">
      <c r="A841" s="218">
        <v>799</v>
      </c>
      <c r="B841" s="220" t="s">
        <v>2792</v>
      </c>
      <c r="C841" s="220" t="s">
        <v>2844</v>
      </c>
      <c r="D841" s="220" t="s">
        <v>2845</v>
      </c>
      <c r="E841" s="221" t="s">
        <v>2846</v>
      </c>
      <c r="F841" s="97">
        <v>75970</v>
      </c>
      <c r="G841" s="580">
        <v>19906</v>
      </c>
    </row>
    <row r="842" spans="1:7" s="223" customFormat="1" ht="21" customHeight="1" x14ac:dyDescent="0.2">
      <c r="A842" s="218">
        <v>800</v>
      </c>
      <c r="B842" s="220" t="s">
        <v>2792</v>
      </c>
      <c r="C842" s="220" t="s">
        <v>2847</v>
      </c>
      <c r="D842" s="220" t="s">
        <v>2848</v>
      </c>
      <c r="E842" s="221" t="s">
        <v>2849</v>
      </c>
      <c r="F842" s="97">
        <v>75970</v>
      </c>
      <c r="G842" s="580">
        <v>19906</v>
      </c>
    </row>
    <row r="843" spans="1:7" s="223" customFormat="1" ht="21" customHeight="1" x14ac:dyDescent="0.2">
      <c r="A843" s="218">
        <v>801</v>
      </c>
      <c r="B843" s="220" t="s">
        <v>2792</v>
      </c>
      <c r="C843" s="220" t="s">
        <v>2850</v>
      </c>
      <c r="D843" s="220" t="s">
        <v>2851</v>
      </c>
      <c r="E843" s="221" t="s">
        <v>2852</v>
      </c>
      <c r="F843" s="97">
        <v>75970</v>
      </c>
      <c r="G843" s="580">
        <v>19906</v>
      </c>
    </row>
    <row r="844" spans="1:7" s="223" customFormat="1" ht="21" customHeight="1" x14ac:dyDescent="0.2">
      <c r="A844" s="218">
        <v>802</v>
      </c>
      <c r="B844" s="220" t="s">
        <v>2792</v>
      </c>
      <c r="C844" s="220" t="s">
        <v>2853</v>
      </c>
      <c r="D844" s="220" t="s">
        <v>2854</v>
      </c>
      <c r="E844" s="221" t="s">
        <v>2855</v>
      </c>
      <c r="F844" s="97">
        <v>75970</v>
      </c>
      <c r="G844" s="580">
        <v>19906</v>
      </c>
    </row>
    <row r="845" spans="1:7" s="223" customFormat="1" ht="21" customHeight="1" x14ac:dyDescent="0.2">
      <c r="A845" s="218">
        <v>803</v>
      </c>
      <c r="B845" s="220" t="s">
        <v>2792</v>
      </c>
      <c r="C845" s="220" t="s">
        <v>2856</v>
      </c>
      <c r="D845" s="220" t="s">
        <v>2857</v>
      </c>
      <c r="E845" s="221" t="s">
        <v>2858</v>
      </c>
      <c r="F845" s="97">
        <v>75970</v>
      </c>
      <c r="G845" s="580">
        <v>19906</v>
      </c>
    </row>
    <row r="846" spans="1:7" s="223" customFormat="1" ht="21" customHeight="1" x14ac:dyDescent="0.2">
      <c r="A846" s="218">
        <v>804</v>
      </c>
      <c r="B846" s="220" t="s">
        <v>2792</v>
      </c>
      <c r="C846" s="220" t="s">
        <v>2859</v>
      </c>
      <c r="D846" s="220" t="s">
        <v>2860</v>
      </c>
      <c r="E846" s="221" t="s">
        <v>2861</v>
      </c>
      <c r="F846" s="97">
        <v>75970</v>
      </c>
      <c r="G846" s="580">
        <v>19906</v>
      </c>
    </row>
    <row r="847" spans="1:7" s="223" customFormat="1" ht="21" customHeight="1" x14ac:dyDescent="0.2">
      <c r="A847" s="218">
        <v>805</v>
      </c>
      <c r="B847" s="220" t="s">
        <v>2792</v>
      </c>
      <c r="C847" s="220" t="s">
        <v>2862</v>
      </c>
      <c r="D847" s="220" t="s">
        <v>2863</v>
      </c>
      <c r="E847" s="221" t="s">
        <v>2864</v>
      </c>
      <c r="F847" s="97">
        <v>75970</v>
      </c>
      <c r="G847" s="580">
        <v>19906</v>
      </c>
    </row>
    <row r="848" spans="1:7" s="223" customFormat="1" ht="21" customHeight="1" x14ac:dyDescent="0.2">
      <c r="A848" s="218">
        <v>806</v>
      </c>
      <c r="B848" s="220" t="s">
        <v>2792</v>
      </c>
      <c r="C848" s="220" t="s">
        <v>2865</v>
      </c>
      <c r="D848" s="220" t="s">
        <v>2866</v>
      </c>
      <c r="E848" s="221" t="s">
        <v>2867</v>
      </c>
      <c r="F848" s="97">
        <v>75970</v>
      </c>
      <c r="G848" s="580">
        <v>19906</v>
      </c>
    </row>
    <row r="849" spans="1:7" s="223" customFormat="1" ht="21" customHeight="1" x14ac:dyDescent="0.2">
      <c r="A849" s="218">
        <v>807</v>
      </c>
      <c r="B849" s="220" t="s">
        <v>2792</v>
      </c>
      <c r="C849" s="220" t="s">
        <v>2868</v>
      </c>
      <c r="D849" s="220" t="s">
        <v>2869</v>
      </c>
      <c r="E849" s="221" t="s">
        <v>2870</v>
      </c>
      <c r="F849" s="97">
        <v>75970</v>
      </c>
      <c r="G849" s="580">
        <v>19906</v>
      </c>
    </row>
    <row r="850" spans="1:7" s="223" customFormat="1" ht="21" customHeight="1" x14ac:dyDescent="0.2">
      <c r="A850" s="218">
        <v>808</v>
      </c>
      <c r="B850" s="220" t="s">
        <v>2792</v>
      </c>
      <c r="C850" s="220" t="s">
        <v>2871</v>
      </c>
      <c r="D850" s="220" t="s">
        <v>2872</v>
      </c>
      <c r="E850" s="221" t="s">
        <v>2873</v>
      </c>
      <c r="F850" s="97">
        <v>75970</v>
      </c>
      <c r="G850" s="580">
        <v>19906</v>
      </c>
    </row>
    <row r="851" spans="1:7" s="223" customFormat="1" ht="21" customHeight="1" x14ac:dyDescent="0.2">
      <c r="A851" s="218">
        <v>809</v>
      </c>
      <c r="B851" s="220" t="s">
        <v>2792</v>
      </c>
      <c r="C851" s="220" t="s">
        <v>2874</v>
      </c>
      <c r="D851" s="220" t="s">
        <v>2875</v>
      </c>
      <c r="E851" s="221" t="s">
        <v>2876</v>
      </c>
      <c r="F851" s="97">
        <v>75970</v>
      </c>
      <c r="G851" s="580">
        <v>19906</v>
      </c>
    </row>
    <row r="852" spans="1:7" s="223" customFormat="1" ht="21" customHeight="1" x14ac:dyDescent="0.2">
      <c r="A852" s="218">
        <v>810</v>
      </c>
      <c r="B852" s="220" t="s">
        <v>2792</v>
      </c>
      <c r="C852" s="220" t="s">
        <v>2877</v>
      </c>
      <c r="D852" s="220" t="s">
        <v>2878</v>
      </c>
      <c r="E852" s="221" t="s">
        <v>2879</v>
      </c>
      <c r="F852" s="97">
        <v>75970</v>
      </c>
      <c r="G852" s="580">
        <v>19906</v>
      </c>
    </row>
    <row r="853" spans="1:7" s="223" customFormat="1" ht="21" customHeight="1" x14ac:dyDescent="0.2">
      <c r="A853" s="218">
        <v>811</v>
      </c>
      <c r="B853" s="220" t="s">
        <v>2792</v>
      </c>
      <c r="C853" s="220" t="s">
        <v>2880</v>
      </c>
      <c r="D853" s="220" t="s">
        <v>2881</v>
      </c>
      <c r="E853" s="221" t="s">
        <v>2882</v>
      </c>
      <c r="F853" s="97">
        <v>75970</v>
      </c>
      <c r="G853" s="580">
        <v>19906</v>
      </c>
    </row>
    <row r="854" spans="1:7" s="223" customFormat="1" ht="21" customHeight="1" x14ac:dyDescent="0.2">
      <c r="A854" s="218">
        <v>812</v>
      </c>
      <c r="B854" s="220" t="s">
        <v>2792</v>
      </c>
      <c r="C854" s="220" t="s">
        <v>2883</v>
      </c>
      <c r="D854" s="220" t="s">
        <v>2884</v>
      </c>
      <c r="E854" s="221" t="s">
        <v>2885</v>
      </c>
      <c r="F854" s="97">
        <v>75970</v>
      </c>
      <c r="G854" s="580">
        <v>19906</v>
      </c>
    </row>
    <row r="855" spans="1:7" s="223" customFormat="1" ht="21" customHeight="1" x14ac:dyDescent="0.2">
      <c r="A855" s="218">
        <v>813</v>
      </c>
      <c r="B855" s="220" t="s">
        <v>2792</v>
      </c>
      <c r="C855" s="220" t="s">
        <v>2886</v>
      </c>
      <c r="D855" s="220" t="s">
        <v>2887</v>
      </c>
      <c r="E855" s="221" t="s">
        <v>2888</v>
      </c>
      <c r="F855" s="97">
        <v>75970</v>
      </c>
      <c r="G855" s="580">
        <v>19906</v>
      </c>
    </row>
    <row r="856" spans="1:7" s="223" customFormat="1" ht="21" customHeight="1" x14ac:dyDescent="0.2">
      <c r="A856" s="218">
        <v>814</v>
      </c>
      <c r="B856" s="220" t="s">
        <v>2792</v>
      </c>
      <c r="C856" s="220" t="s">
        <v>2889</v>
      </c>
      <c r="D856" s="220" t="s">
        <v>2890</v>
      </c>
      <c r="E856" s="221" t="s">
        <v>2891</v>
      </c>
      <c r="F856" s="97">
        <v>75970</v>
      </c>
      <c r="G856" s="580">
        <v>19906</v>
      </c>
    </row>
    <row r="857" spans="1:7" s="223" customFormat="1" ht="21" customHeight="1" x14ac:dyDescent="0.2">
      <c r="A857" s="218">
        <v>815</v>
      </c>
      <c r="B857" s="220" t="s">
        <v>2792</v>
      </c>
      <c r="C857" s="220" t="s">
        <v>2892</v>
      </c>
      <c r="D857" s="220" t="s">
        <v>2893</v>
      </c>
      <c r="E857" s="221" t="s">
        <v>2894</v>
      </c>
      <c r="F857" s="97">
        <v>75970</v>
      </c>
      <c r="G857" s="580">
        <v>19906</v>
      </c>
    </row>
    <row r="858" spans="1:7" s="223" customFormat="1" ht="21" customHeight="1" x14ac:dyDescent="0.2">
      <c r="A858" s="218">
        <v>816</v>
      </c>
      <c r="B858" s="220" t="s">
        <v>2792</v>
      </c>
      <c r="C858" s="220" t="s">
        <v>2895</v>
      </c>
      <c r="D858" s="220" t="s">
        <v>2896</v>
      </c>
      <c r="E858" s="221" t="s">
        <v>2897</v>
      </c>
      <c r="F858" s="97">
        <v>75970</v>
      </c>
      <c r="G858" s="580">
        <v>19906</v>
      </c>
    </row>
    <row r="859" spans="1:7" s="223" customFormat="1" ht="21" customHeight="1" x14ac:dyDescent="0.2">
      <c r="A859" s="218">
        <v>817</v>
      </c>
      <c r="B859" s="220" t="s">
        <v>2792</v>
      </c>
      <c r="C859" s="220" t="s">
        <v>2898</v>
      </c>
      <c r="D859" s="220" t="s">
        <v>2899</v>
      </c>
      <c r="E859" s="221" t="s">
        <v>2900</v>
      </c>
      <c r="F859" s="97">
        <v>75970</v>
      </c>
      <c r="G859" s="580">
        <v>19906</v>
      </c>
    </row>
    <row r="860" spans="1:7" s="223" customFormat="1" ht="21" customHeight="1" x14ac:dyDescent="0.2">
      <c r="A860" s="218">
        <v>818</v>
      </c>
      <c r="B860" s="220" t="s">
        <v>2792</v>
      </c>
      <c r="C860" s="220" t="s">
        <v>2901</v>
      </c>
      <c r="D860" s="220" t="s">
        <v>2902</v>
      </c>
      <c r="E860" s="221" t="s">
        <v>2903</v>
      </c>
      <c r="F860" s="97">
        <v>75970</v>
      </c>
      <c r="G860" s="580">
        <v>19906</v>
      </c>
    </row>
    <row r="861" spans="1:7" s="223" customFormat="1" ht="21" customHeight="1" x14ac:dyDescent="0.2">
      <c r="A861" s="218">
        <v>819</v>
      </c>
      <c r="B861" s="220" t="s">
        <v>2792</v>
      </c>
      <c r="C861" s="220" t="s">
        <v>2904</v>
      </c>
      <c r="D861" s="220" t="s">
        <v>2905</v>
      </c>
      <c r="E861" s="221" t="s">
        <v>2906</v>
      </c>
      <c r="F861" s="97">
        <v>75970</v>
      </c>
      <c r="G861" s="580">
        <v>19906</v>
      </c>
    </row>
    <row r="862" spans="1:7" s="223" customFormat="1" ht="21" customHeight="1" x14ac:dyDescent="0.2">
      <c r="A862" s="218">
        <v>820</v>
      </c>
      <c r="B862" s="220" t="s">
        <v>2792</v>
      </c>
      <c r="C862" s="220" t="s">
        <v>2907</v>
      </c>
      <c r="D862" s="220" t="s">
        <v>2908</v>
      </c>
      <c r="E862" s="221" t="s">
        <v>2909</v>
      </c>
      <c r="F862" s="97">
        <v>75970</v>
      </c>
      <c r="G862" s="580">
        <v>19906</v>
      </c>
    </row>
    <row r="863" spans="1:7" s="223" customFormat="1" ht="21" customHeight="1" x14ac:dyDescent="0.2">
      <c r="A863" s="218">
        <v>821</v>
      </c>
      <c r="B863" s="220" t="s">
        <v>2792</v>
      </c>
      <c r="C863" s="220" t="s">
        <v>2910</v>
      </c>
      <c r="D863" s="220" t="s">
        <v>2911</v>
      </c>
      <c r="E863" s="221" t="s">
        <v>2912</v>
      </c>
      <c r="F863" s="97">
        <v>75970</v>
      </c>
      <c r="G863" s="580">
        <v>19906</v>
      </c>
    </row>
    <row r="864" spans="1:7" s="223" customFormat="1" ht="21" customHeight="1" x14ac:dyDescent="0.2">
      <c r="A864" s="218">
        <v>822</v>
      </c>
      <c r="B864" s="220" t="s">
        <v>2792</v>
      </c>
      <c r="C864" s="220" t="s">
        <v>2913</v>
      </c>
      <c r="D864" s="220" t="s">
        <v>2914</v>
      </c>
      <c r="E864" s="221" t="s">
        <v>2915</v>
      </c>
      <c r="F864" s="97">
        <v>75970</v>
      </c>
      <c r="G864" s="580">
        <v>19906</v>
      </c>
    </row>
    <row r="865" spans="1:7" s="223" customFormat="1" ht="21" customHeight="1" x14ac:dyDescent="0.2">
      <c r="A865" s="218">
        <v>823</v>
      </c>
      <c r="B865" s="220" t="s">
        <v>2792</v>
      </c>
      <c r="C865" s="220" t="s">
        <v>2916</v>
      </c>
      <c r="D865" s="220" t="s">
        <v>2917</v>
      </c>
      <c r="E865" s="221" t="s">
        <v>2918</v>
      </c>
      <c r="F865" s="97">
        <v>75970</v>
      </c>
      <c r="G865" s="580">
        <v>19906</v>
      </c>
    </row>
    <row r="866" spans="1:7" s="223" customFormat="1" ht="21" customHeight="1" x14ac:dyDescent="0.2">
      <c r="A866" s="218">
        <v>824</v>
      </c>
      <c r="B866" s="220" t="s">
        <v>2792</v>
      </c>
      <c r="C866" s="220" t="s">
        <v>2919</v>
      </c>
      <c r="D866" s="220" t="s">
        <v>2920</v>
      </c>
      <c r="E866" s="221" t="s">
        <v>2921</v>
      </c>
      <c r="F866" s="97">
        <v>75970</v>
      </c>
      <c r="G866" s="580">
        <v>19906</v>
      </c>
    </row>
    <row r="867" spans="1:7" s="223" customFormat="1" ht="21" customHeight="1" x14ac:dyDescent="0.2">
      <c r="A867" s="218">
        <v>825</v>
      </c>
      <c r="B867" s="220" t="s">
        <v>2792</v>
      </c>
      <c r="C867" s="220" t="s">
        <v>2922</v>
      </c>
      <c r="D867" s="220" t="s">
        <v>2923</v>
      </c>
      <c r="E867" s="221" t="s">
        <v>2924</v>
      </c>
      <c r="F867" s="97">
        <v>75970</v>
      </c>
      <c r="G867" s="580">
        <v>19906</v>
      </c>
    </row>
    <row r="868" spans="1:7" s="223" customFormat="1" ht="21" customHeight="1" x14ac:dyDescent="0.2">
      <c r="A868" s="218">
        <v>826</v>
      </c>
      <c r="B868" s="220" t="s">
        <v>2792</v>
      </c>
      <c r="C868" s="220" t="s">
        <v>2925</v>
      </c>
      <c r="D868" s="220" t="s">
        <v>2926</v>
      </c>
      <c r="E868" s="221" t="s">
        <v>2927</v>
      </c>
      <c r="F868" s="97">
        <v>75970</v>
      </c>
      <c r="G868" s="580">
        <v>19906</v>
      </c>
    </row>
    <row r="869" spans="1:7" s="223" customFormat="1" ht="21" customHeight="1" x14ac:dyDescent="0.2">
      <c r="A869" s="218">
        <v>827</v>
      </c>
      <c r="B869" s="220" t="s">
        <v>2792</v>
      </c>
      <c r="C869" s="220" t="s">
        <v>2928</v>
      </c>
      <c r="D869" s="220" t="s">
        <v>2929</v>
      </c>
      <c r="E869" s="221" t="s">
        <v>2930</v>
      </c>
      <c r="F869" s="97">
        <v>75970</v>
      </c>
      <c r="G869" s="580">
        <v>19906</v>
      </c>
    </row>
    <row r="870" spans="1:7" s="223" customFormat="1" ht="21" customHeight="1" x14ac:dyDescent="0.2">
      <c r="A870" s="218">
        <v>828</v>
      </c>
      <c r="B870" s="220" t="s">
        <v>2792</v>
      </c>
      <c r="C870" s="220" t="s">
        <v>2931</v>
      </c>
      <c r="D870" s="220" t="s">
        <v>2932</v>
      </c>
      <c r="E870" s="221" t="s">
        <v>2933</v>
      </c>
      <c r="F870" s="97">
        <v>75970</v>
      </c>
      <c r="G870" s="580">
        <v>19906</v>
      </c>
    </row>
    <row r="871" spans="1:7" s="223" customFormat="1" ht="21" customHeight="1" x14ac:dyDescent="0.2">
      <c r="A871" s="218">
        <v>829</v>
      </c>
      <c r="B871" s="220" t="s">
        <v>2792</v>
      </c>
      <c r="C871" s="220" t="s">
        <v>2934</v>
      </c>
      <c r="D871" s="220" t="s">
        <v>2935</v>
      </c>
      <c r="E871" s="221" t="s">
        <v>2936</v>
      </c>
      <c r="F871" s="97">
        <v>75970</v>
      </c>
      <c r="G871" s="580">
        <v>19906</v>
      </c>
    </row>
    <row r="872" spans="1:7" s="223" customFormat="1" ht="21" customHeight="1" x14ac:dyDescent="0.2">
      <c r="A872" s="218">
        <v>830</v>
      </c>
      <c r="B872" s="220" t="s">
        <v>2792</v>
      </c>
      <c r="C872" s="220" t="s">
        <v>2937</v>
      </c>
      <c r="D872" s="220" t="s">
        <v>2938</v>
      </c>
      <c r="E872" s="221" t="s">
        <v>2939</v>
      </c>
      <c r="F872" s="97">
        <v>75970</v>
      </c>
      <c r="G872" s="580">
        <v>19906</v>
      </c>
    </row>
    <row r="873" spans="1:7" s="223" customFormat="1" ht="21" customHeight="1" x14ac:dyDescent="0.2">
      <c r="A873" s="218">
        <v>831</v>
      </c>
      <c r="B873" s="220" t="s">
        <v>2792</v>
      </c>
      <c r="C873" s="220" t="s">
        <v>2940</v>
      </c>
      <c r="D873" s="220" t="s">
        <v>2941</v>
      </c>
      <c r="E873" s="221" t="s">
        <v>2942</v>
      </c>
      <c r="F873" s="97">
        <v>75970</v>
      </c>
      <c r="G873" s="580">
        <v>19906</v>
      </c>
    </row>
    <row r="874" spans="1:7" s="223" customFormat="1" ht="21" customHeight="1" x14ac:dyDescent="0.2">
      <c r="A874" s="218">
        <v>832</v>
      </c>
      <c r="B874" s="220" t="s">
        <v>2943</v>
      </c>
      <c r="C874" s="220" t="s">
        <v>2944</v>
      </c>
      <c r="D874" s="220" t="s">
        <v>2945</v>
      </c>
      <c r="E874" s="221" t="s">
        <v>2946</v>
      </c>
      <c r="F874" s="97">
        <v>45500</v>
      </c>
      <c r="G874" s="580">
        <v>21167</v>
      </c>
    </row>
    <row r="875" spans="1:7" s="223" customFormat="1" ht="21" customHeight="1" x14ac:dyDescent="0.2">
      <c r="A875" s="218">
        <v>833</v>
      </c>
      <c r="B875" s="220" t="s">
        <v>2943</v>
      </c>
      <c r="C875" s="220" t="s">
        <v>2947</v>
      </c>
      <c r="D875" s="220" t="s">
        <v>2948</v>
      </c>
      <c r="E875" s="221" t="s">
        <v>2949</v>
      </c>
      <c r="F875" s="97">
        <v>45500</v>
      </c>
      <c r="G875" s="580">
        <v>21167</v>
      </c>
    </row>
    <row r="876" spans="1:7" s="223" customFormat="1" ht="21" customHeight="1" x14ac:dyDescent="0.2">
      <c r="A876" s="218">
        <v>834</v>
      </c>
      <c r="B876" s="220" t="s">
        <v>2950</v>
      </c>
      <c r="C876" s="220" t="s">
        <v>2951</v>
      </c>
      <c r="D876" s="220" t="s">
        <v>2952</v>
      </c>
      <c r="E876" s="221" t="s">
        <v>2953</v>
      </c>
      <c r="F876" s="97">
        <v>44405</v>
      </c>
      <c r="G876" s="580">
        <v>22013</v>
      </c>
    </row>
    <row r="877" spans="1:7" s="223" customFormat="1" ht="21" customHeight="1" x14ac:dyDescent="0.2">
      <c r="A877" s="218">
        <v>835</v>
      </c>
      <c r="B877" s="220" t="s">
        <v>2266</v>
      </c>
      <c r="C877" s="220" t="s">
        <v>2954</v>
      </c>
      <c r="D877" s="220" t="s">
        <v>2955</v>
      </c>
      <c r="E877" s="221" t="s">
        <v>2956</v>
      </c>
      <c r="F877" s="97">
        <v>44405</v>
      </c>
      <c r="G877" s="580">
        <v>22013</v>
      </c>
    </row>
    <row r="878" spans="1:7" s="223" customFormat="1" ht="21" customHeight="1" x14ac:dyDescent="0.2">
      <c r="A878" s="218">
        <v>836</v>
      </c>
      <c r="B878" s="220" t="s">
        <v>2198</v>
      </c>
      <c r="C878" s="220" t="s">
        <v>2957</v>
      </c>
      <c r="D878" s="220" t="s">
        <v>2958</v>
      </c>
      <c r="E878" s="221" t="s">
        <v>2959</v>
      </c>
      <c r="F878" s="97">
        <v>94160</v>
      </c>
      <c r="G878" s="580">
        <v>22013</v>
      </c>
    </row>
    <row r="879" spans="1:7" s="223" customFormat="1" ht="21" customHeight="1" x14ac:dyDescent="0.2">
      <c r="A879" s="218">
        <v>837</v>
      </c>
      <c r="B879" s="220" t="s">
        <v>2198</v>
      </c>
      <c r="C879" s="220" t="s">
        <v>2960</v>
      </c>
      <c r="D879" s="220" t="s">
        <v>2961</v>
      </c>
      <c r="E879" s="221" t="s">
        <v>2962</v>
      </c>
      <c r="F879" s="97">
        <v>94160</v>
      </c>
      <c r="G879" s="580">
        <v>22013</v>
      </c>
    </row>
    <row r="880" spans="1:7" s="223" customFormat="1" ht="21" customHeight="1" x14ac:dyDescent="0.2">
      <c r="A880" s="218">
        <v>838</v>
      </c>
      <c r="B880" s="220" t="s">
        <v>2198</v>
      </c>
      <c r="C880" s="220" t="s">
        <v>2963</v>
      </c>
      <c r="D880" s="220" t="s">
        <v>2964</v>
      </c>
      <c r="E880" s="221" t="s">
        <v>2965</v>
      </c>
      <c r="F880" s="97">
        <v>94160</v>
      </c>
      <c r="G880" s="580">
        <v>22013</v>
      </c>
    </row>
    <row r="881" spans="1:7" s="223" customFormat="1" ht="21" customHeight="1" x14ac:dyDescent="0.2">
      <c r="A881" s="218">
        <v>839</v>
      </c>
      <c r="B881" s="220" t="s">
        <v>2198</v>
      </c>
      <c r="C881" s="220" t="s">
        <v>2966</v>
      </c>
      <c r="D881" s="220" t="s">
        <v>2967</v>
      </c>
      <c r="E881" s="221" t="s">
        <v>2968</v>
      </c>
      <c r="F881" s="97">
        <v>94160</v>
      </c>
      <c r="G881" s="580">
        <v>22013</v>
      </c>
    </row>
    <row r="882" spans="1:7" s="223" customFormat="1" ht="21" customHeight="1" x14ac:dyDescent="0.2">
      <c r="A882" s="218">
        <v>840</v>
      </c>
      <c r="B882" s="220" t="s">
        <v>2198</v>
      </c>
      <c r="C882" s="220" t="s">
        <v>2969</v>
      </c>
      <c r="D882" s="220" t="s">
        <v>2970</v>
      </c>
      <c r="E882" s="221" t="s">
        <v>2971</v>
      </c>
      <c r="F882" s="97">
        <v>94160</v>
      </c>
      <c r="G882" s="580">
        <v>22013</v>
      </c>
    </row>
    <row r="883" spans="1:7" s="223" customFormat="1" ht="21" customHeight="1" x14ac:dyDescent="0.2">
      <c r="A883" s="218">
        <v>841</v>
      </c>
      <c r="B883" s="220" t="s">
        <v>2198</v>
      </c>
      <c r="C883" s="220" t="s">
        <v>2972</v>
      </c>
      <c r="D883" s="220" t="s">
        <v>2973</v>
      </c>
      <c r="E883" s="221" t="s">
        <v>2974</v>
      </c>
      <c r="F883" s="97">
        <v>94160</v>
      </c>
      <c r="G883" s="580">
        <v>22013</v>
      </c>
    </row>
    <row r="884" spans="1:7" s="223" customFormat="1" ht="21" customHeight="1" x14ac:dyDescent="0.2">
      <c r="A884" s="218">
        <v>842</v>
      </c>
      <c r="B884" s="220" t="s">
        <v>2198</v>
      </c>
      <c r="C884" s="220" t="s">
        <v>2975</v>
      </c>
      <c r="D884" s="220" t="s">
        <v>2976</v>
      </c>
      <c r="E884" s="221" t="s">
        <v>2977</v>
      </c>
      <c r="F884" s="97">
        <v>94160</v>
      </c>
      <c r="G884" s="580">
        <v>22013</v>
      </c>
    </row>
    <row r="885" spans="1:7" s="223" customFormat="1" ht="21" customHeight="1" x14ac:dyDescent="0.2">
      <c r="A885" s="218">
        <v>843</v>
      </c>
      <c r="B885" s="220" t="s">
        <v>2198</v>
      </c>
      <c r="C885" s="220" t="s">
        <v>2978</v>
      </c>
      <c r="D885" s="220" t="s">
        <v>2979</v>
      </c>
      <c r="E885" s="221" t="s">
        <v>2980</v>
      </c>
      <c r="F885" s="97">
        <v>94160</v>
      </c>
      <c r="G885" s="580">
        <v>22013</v>
      </c>
    </row>
    <row r="886" spans="1:7" s="223" customFormat="1" ht="21" customHeight="1" x14ac:dyDescent="0.2">
      <c r="A886" s="218">
        <v>844</v>
      </c>
      <c r="B886" s="220" t="s">
        <v>2198</v>
      </c>
      <c r="C886" s="220" t="s">
        <v>2981</v>
      </c>
      <c r="D886" s="220" t="s">
        <v>2982</v>
      </c>
      <c r="E886" s="221" t="s">
        <v>2983</v>
      </c>
      <c r="F886" s="97">
        <v>94160</v>
      </c>
      <c r="G886" s="580">
        <v>22013</v>
      </c>
    </row>
    <row r="887" spans="1:7" s="223" customFormat="1" ht="21" customHeight="1" x14ac:dyDescent="0.2">
      <c r="A887" s="218">
        <v>845</v>
      </c>
      <c r="B887" s="220" t="s">
        <v>2198</v>
      </c>
      <c r="C887" s="220" t="s">
        <v>2984</v>
      </c>
      <c r="D887" s="220" t="s">
        <v>2985</v>
      </c>
      <c r="E887" s="221" t="s">
        <v>2986</v>
      </c>
      <c r="F887" s="97">
        <v>94160</v>
      </c>
      <c r="G887" s="580">
        <v>22013</v>
      </c>
    </row>
    <row r="888" spans="1:7" s="223" customFormat="1" ht="21" customHeight="1" x14ac:dyDescent="0.2">
      <c r="A888" s="218">
        <v>846</v>
      </c>
      <c r="B888" s="220" t="s">
        <v>2198</v>
      </c>
      <c r="C888" s="220" t="s">
        <v>2987</v>
      </c>
      <c r="D888" s="220" t="s">
        <v>2988</v>
      </c>
      <c r="E888" s="221" t="s">
        <v>2989</v>
      </c>
      <c r="F888" s="97">
        <v>94160</v>
      </c>
      <c r="G888" s="580">
        <v>22013</v>
      </c>
    </row>
    <row r="889" spans="1:7" s="223" customFormat="1" ht="21" customHeight="1" x14ac:dyDescent="0.2">
      <c r="A889" s="218">
        <v>847</v>
      </c>
      <c r="B889" s="220" t="s">
        <v>2198</v>
      </c>
      <c r="C889" s="220" t="s">
        <v>2990</v>
      </c>
      <c r="D889" s="220" t="s">
        <v>2991</v>
      </c>
      <c r="E889" s="221" t="s">
        <v>2992</v>
      </c>
      <c r="F889" s="97">
        <v>94160</v>
      </c>
      <c r="G889" s="580">
        <v>22013</v>
      </c>
    </row>
    <row r="890" spans="1:7" s="223" customFormat="1" ht="21" customHeight="1" x14ac:dyDescent="0.2">
      <c r="A890" s="218">
        <v>848</v>
      </c>
      <c r="B890" s="220" t="s">
        <v>2198</v>
      </c>
      <c r="C890" s="220" t="s">
        <v>2993</v>
      </c>
      <c r="D890" s="220" t="s">
        <v>2994</v>
      </c>
      <c r="E890" s="221" t="s">
        <v>2995</v>
      </c>
      <c r="F890" s="97">
        <v>94160</v>
      </c>
      <c r="G890" s="580">
        <v>22013</v>
      </c>
    </row>
    <row r="891" spans="1:7" s="223" customFormat="1" ht="21" customHeight="1" x14ac:dyDescent="0.2">
      <c r="A891" s="218">
        <v>849</v>
      </c>
      <c r="B891" s="220" t="s">
        <v>2198</v>
      </c>
      <c r="C891" s="220" t="s">
        <v>2996</v>
      </c>
      <c r="D891" s="220" t="s">
        <v>2997</v>
      </c>
      <c r="E891" s="221" t="s">
        <v>2998</v>
      </c>
      <c r="F891" s="97">
        <v>94160</v>
      </c>
      <c r="G891" s="580">
        <v>22013</v>
      </c>
    </row>
    <row r="892" spans="1:7" s="223" customFormat="1" ht="21" customHeight="1" x14ac:dyDescent="0.2">
      <c r="A892" s="218">
        <v>850</v>
      </c>
      <c r="B892" s="220" t="s">
        <v>2198</v>
      </c>
      <c r="C892" s="220" t="s">
        <v>2999</v>
      </c>
      <c r="D892" s="220" t="s">
        <v>3000</v>
      </c>
      <c r="E892" s="221" t="s">
        <v>3001</v>
      </c>
      <c r="F892" s="97">
        <v>94160</v>
      </c>
      <c r="G892" s="580">
        <v>22013</v>
      </c>
    </row>
    <row r="893" spans="1:7" s="223" customFormat="1" ht="21" customHeight="1" x14ac:dyDescent="0.2">
      <c r="A893" s="218">
        <v>851</v>
      </c>
      <c r="B893" s="220" t="s">
        <v>2198</v>
      </c>
      <c r="C893" s="220" t="s">
        <v>3002</v>
      </c>
      <c r="D893" s="220" t="s">
        <v>3003</v>
      </c>
      <c r="E893" s="221" t="s">
        <v>3004</v>
      </c>
      <c r="F893" s="97">
        <v>94160</v>
      </c>
      <c r="G893" s="580">
        <v>22013</v>
      </c>
    </row>
    <row r="894" spans="1:7" s="223" customFormat="1" ht="21" customHeight="1" x14ac:dyDescent="0.2">
      <c r="A894" s="218">
        <v>852</v>
      </c>
      <c r="B894" s="220" t="s">
        <v>2198</v>
      </c>
      <c r="C894" s="220" t="s">
        <v>3005</v>
      </c>
      <c r="D894" s="220" t="s">
        <v>3006</v>
      </c>
      <c r="E894" s="221" t="s">
        <v>3007</v>
      </c>
      <c r="F894" s="97">
        <v>94160</v>
      </c>
      <c r="G894" s="580">
        <v>22013</v>
      </c>
    </row>
    <row r="895" spans="1:7" s="223" customFormat="1" ht="21" customHeight="1" x14ac:dyDescent="0.2">
      <c r="A895" s="218">
        <v>853</v>
      </c>
      <c r="B895" s="220" t="s">
        <v>3008</v>
      </c>
      <c r="C895" s="220" t="s">
        <v>3009</v>
      </c>
      <c r="D895" s="220" t="s">
        <v>3010</v>
      </c>
      <c r="E895" s="221" t="s">
        <v>3011</v>
      </c>
      <c r="F895" s="97">
        <v>74900</v>
      </c>
      <c r="G895" s="580">
        <v>22340</v>
      </c>
    </row>
    <row r="896" spans="1:7" s="223" customFormat="1" ht="21" customHeight="1" x14ac:dyDescent="0.2">
      <c r="A896" s="218">
        <v>854</v>
      </c>
      <c r="B896" s="220" t="s">
        <v>3012</v>
      </c>
      <c r="C896" s="220" t="s">
        <v>3013</v>
      </c>
      <c r="D896" s="220" t="s">
        <v>3014</v>
      </c>
      <c r="E896" s="221" t="s">
        <v>3015</v>
      </c>
      <c r="F896" s="97">
        <v>119947</v>
      </c>
      <c r="G896" s="580">
        <v>22340</v>
      </c>
    </row>
    <row r="897" spans="1:7" s="223" customFormat="1" ht="21" customHeight="1" x14ac:dyDescent="0.2">
      <c r="A897" s="218">
        <v>855</v>
      </c>
      <c r="B897" s="220" t="s">
        <v>3012</v>
      </c>
      <c r="C897" s="220" t="s">
        <v>3016</v>
      </c>
      <c r="D897" s="220" t="s">
        <v>3017</v>
      </c>
      <c r="E897" s="221" t="s">
        <v>3018</v>
      </c>
      <c r="F897" s="97">
        <v>119947</v>
      </c>
      <c r="G897" s="580">
        <v>22340</v>
      </c>
    </row>
    <row r="898" spans="1:7" s="223" customFormat="1" ht="21" customHeight="1" x14ac:dyDescent="0.2">
      <c r="A898" s="218">
        <v>856</v>
      </c>
      <c r="B898" s="220" t="s">
        <v>3012</v>
      </c>
      <c r="C898" s="220" t="s">
        <v>3019</v>
      </c>
      <c r="D898" s="220" t="s">
        <v>3020</v>
      </c>
      <c r="E898" s="221" t="s">
        <v>3021</v>
      </c>
      <c r="F898" s="97">
        <v>119947</v>
      </c>
      <c r="G898" s="580">
        <v>22340</v>
      </c>
    </row>
    <row r="899" spans="1:7" s="223" customFormat="1" ht="21" customHeight="1" x14ac:dyDescent="0.2">
      <c r="A899" s="218">
        <v>857</v>
      </c>
      <c r="B899" s="220" t="s">
        <v>3022</v>
      </c>
      <c r="C899" s="220" t="s">
        <v>3023</v>
      </c>
      <c r="D899" s="220" t="s">
        <v>3024</v>
      </c>
      <c r="E899" s="221" t="s">
        <v>3025</v>
      </c>
      <c r="F899" s="97">
        <v>148516</v>
      </c>
      <c r="G899" s="580">
        <v>22500</v>
      </c>
    </row>
    <row r="900" spans="1:7" s="223" customFormat="1" ht="21" customHeight="1" x14ac:dyDescent="0.2">
      <c r="A900" s="218">
        <v>858</v>
      </c>
      <c r="B900" s="220" t="s">
        <v>3022</v>
      </c>
      <c r="C900" s="220" t="s">
        <v>3026</v>
      </c>
      <c r="D900" s="220" t="s">
        <v>3027</v>
      </c>
      <c r="E900" s="221" t="s">
        <v>3028</v>
      </c>
      <c r="F900" s="97">
        <v>148516</v>
      </c>
      <c r="G900" s="580">
        <v>22500</v>
      </c>
    </row>
    <row r="901" spans="1:7" s="223" customFormat="1" ht="21" customHeight="1" x14ac:dyDescent="0.2">
      <c r="A901" s="218">
        <v>859</v>
      </c>
      <c r="B901" s="220" t="s">
        <v>3022</v>
      </c>
      <c r="C901" s="220" t="s">
        <v>3029</v>
      </c>
      <c r="D901" s="220" t="s">
        <v>3030</v>
      </c>
      <c r="E901" s="221" t="s">
        <v>3031</v>
      </c>
      <c r="F901" s="97">
        <v>148516</v>
      </c>
      <c r="G901" s="580">
        <v>22500</v>
      </c>
    </row>
    <row r="902" spans="1:7" s="223" customFormat="1" ht="21" customHeight="1" x14ac:dyDescent="0.2">
      <c r="A902" s="218">
        <v>860</v>
      </c>
      <c r="B902" s="220" t="s">
        <v>3022</v>
      </c>
      <c r="C902" s="220" t="s">
        <v>3032</v>
      </c>
      <c r="D902" s="220" t="s">
        <v>3033</v>
      </c>
      <c r="E902" s="221" t="s">
        <v>3034</v>
      </c>
      <c r="F902" s="97">
        <v>148516</v>
      </c>
      <c r="G902" s="580">
        <v>22500</v>
      </c>
    </row>
    <row r="903" spans="1:7" s="223" customFormat="1" ht="21" customHeight="1" x14ac:dyDescent="0.2">
      <c r="A903" s="218">
        <v>861</v>
      </c>
      <c r="B903" s="220" t="s">
        <v>3022</v>
      </c>
      <c r="C903" s="220" t="s">
        <v>3035</v>
      </c>
      <c r="D903" s="220" t="s">
        <v>3036</v>
      </c>
      <c r="E903" s="221" t="s">
        <v>3037</v>
      </c>
      <c r="F903" s="97">
        <v>148516</v>
      </c>
      <c r="G903" s="580">
        <v>22500</v>
      </c>
    </row>
    <row r="904" spans="1:7" s="223" customFormat="1" ht="21" customHeight="1" x14ac:dyDescent="0.2">
      <c r="A904" s="218">
        <v>862</v>
      </c>
      <c r="B904" s="220" t="s">
        <v>3022</v>
      </c>
      <c r="C904" s="220" t="s">
        <v>3038</v>
      </c>
      <c r="D904" s="220" t="s">
        <v>3039</v>
      </c>
      <c r="E904" s="221" t="s">
        <v>3040</v>
      </c>
      <c r="F904" s="97">
        <v>148516</v>
      </c>
      <c r="G904" s="580">
        <v>22500</v>
      </c>
    </row>
    <row r="905" spans="1:7" s="223" customFormat="1" ht="21" customHeight="1" x14ac:dyDescent="0.2">
      <c r="A905" s="218">
        <v>863</v>
      </c>
      <c r="B905" s="220" t="s">
        <v>3022</v>
      </c>
      <c r="C905" s="220" t="s">
        <v>3041</v>
      </c>
      <c r="D905" s="220" t="s">
        <v>3042</v>
      </c>
      <c r="E905" s="221" t="s">
        <v>3043</v>
      </c>
      <c r="F905" s="97">
        <v>148516</v>
      </c>
      <c r="G905" s="580">
        <v>22500</v>
      </c>
    </row>
    <row r="906" spans="1:7" s="223" customFormat="1" ht="21" customHeight="1" x14ac:dyDescent="0.2">
      <c r="A906" s="218">
        <v>864</v>
      </c>
      <c r="B906" s="220" t="s">
        <v>3022</v>
      </c>
      <c r="C906" s="220" t="s">
        <v>3044</v>
      </c>
      <c r="D906" s="220" t="s">
        <v>3045</v>
      </c>
      <c r="E906" s="221" t="s">
        <v>3046</v>
      </c>
      <c r="F906" s="97">
        <v>148516</v>
      </c>
      <c r="G906" s="580">
        <v>22500</v>
      </c>
    </row>
    <row r="907" spans="1:7" s="223" customFormat="1" ht="21" customHeight="1" x14ac:dyDescent="0.2">
      <c r="A907" s="218">
        <v>865</v>
      </c>
      <c r="B907" s="220" t="s">
        <v>2198</v>
      </c>
      <c r="C907" s="220" t="s">
        <v>3047</v>
      </c>
      <c r="D907" s="220" t="s">
        <v>3048</v>
      </c>
      <c r="E907" s="221" t="s">
        <v>3049</v>
      </c>
      <c r="F907" s="97">
        <v>94050</v>
      </c>
      <c r="G907" s="580">
        <v>22500</v>
      </c>
    </row>
    <row r="908" spans="1:7" s="223" customFormat="1" ht="21" customHeight="1" x14ac:dyDescent="0.2">
      <c r="A908" s="218">
        <v>866</v>
      </c>
      <c r="B908" s="220" t="s">
        <v>2198</v>
      </c>
      <c r="C908" s="220" t="s">
        <v>3050</v>
      </c>
      <c r="D908" s="220" t="s">
        <v>3051</v>
      </c>
      <c r="E908" s="221" t="s">
        <v>3052</v>
      </c>
      <c r="F908" s="97">
        <v>94050</v>
      </c>
      <c r="G908" s="580">
        <v>22500</v>
      </c>
    </row>
    <row r="909" spans="1:7" s="223" customFormat="1" ht="21" customHeight="1" x14ac:dyDescent="0.2">
      <c r="A909" s="218">
        <v>867</v>
      </c>
      <c r="B909" s="220" t="s">
        <v>2198</v>
      </c>
      <c r="C909" s="220" t="s">
        <v>3053</v>
      </c>
      <c r="D909" s="220" t="s">
        <v>3054</v>
      </c>
      <c r="E909" s="221" t="s">
        <v>3055</v>
      </c>
      <c r="F909" s="97">
        <v>94050</v>
      </c>
      <c r="G909" s="580">
        <v>22500</v>
      </c>
    </row>
    <row r="910" spans="1:7" s="223" customFormat="1" ht="21" customHeight="1" x14ac:dyDescent="0.2">
      <c r="A910" s="218">
        <v>868</v>
      </c>
      <c r="B910" s="220" t="s">
        <v>2198</v>
      </c>
      <c r="C910" s="220" t="s">
        <v>3056</v>
      </c>
      <c r="D910" s="220" t="s">
        <v>3057</v>
      </c>
      <c r="E910" s="221" t="s">
        <v>3058</v>
      </c>
      <c r="F910" s="97">
        <v>94050</v>
      </c>
      <c r="G910" s="580">
        <v>22500</v>
      </c>
    </row>
    <row r="911" spans="1:7" s="223" customFormat="1" ht="21" customHeight="1" x14ac:dyDescent="0.2">
      <c r="A911" s="218">
        <v>869</v>
      </c>
      <c r="B911" s="220" t="s">
        <v>2198</v>
      </c>
      <c r="C911" s="220" t="s">
        <v>3059</v>
      </c>
      <c r="D911" s="220" t="s">
        <v>3060</v>
      </c>
      <c r="E911" s="221" t="s">
        <v>3061</v>
      </c>
      <c r="F911" s="97">
        <v>94050</v>
      </c>
      <c r="G911" s="580">
        <v>22500</v>
      </c>
    </row>
    <row r="912" spans="1:7" s="223" customFormat="1" ht="21" customHeight="1" x14ac:dyDescent="0.2">
      <c r="A912" s="218">
        <v>870</v>
      </c>
      <c r="B912" s="220" t="s">
        <v>2198</v>
      </c>
      <c r="C912" s="220" t="s">
        <v>3062</v>
      </c>
      <c r="D912" s="220" t="s">
        <v>3063</v>
      </c>
      <c r="E912" s="221" t="s">
        <v>3064</v>
      </c>
      <c r="F912" s="97">
        <v>94050</v>
      </c>
      <c r="G912" s="580">
        <v>22500</v>
      </c>
    </row>
    <row r="913" spans="1:7" s="223" customFormat="1" ht="21" customHeight="1" x14ac:dyDescent="0.2">
      <c r="A913" s="218">
        <v>871</v>
      </c>
      <c r="B913" s="220" t="s">
        <v>2198</v>
      </c>
      <c r="C913" s="220" t="s">
        <v>3065</v>
      </c>
      <c r="D913" s="220" t="s">
        <v>3066</v>
      </c>
      <c r="E913" s="221" t="s">
        <v>3067</v>
      </c>
      <c r="F913" s="97">
        <v>94050</v>
      </c>
      <c r="G913" s="580">
        <v>22500</v>
      </c>
    </row>
    <row r="914" spans="1:7" s="223" customFormat="1" ht="21" customHeight="1" x14ac:dyDescent="0.2">
      <c r="A914" s="218">
        <v>872</v>
      </c>
      <c r="B914" s="220" t="s">
        <v>2198</v>
      </c>
      <c r="C914" s="220" t="s">
        <v>3068</v>
      </c>
      <c r="D914" s="220" t="s">
        <v>3069</v>
      </c>
      <c r="E914" s="221" t="s">
        <v>3070</v>
      </c>
      <c r="F914" s="97">
        <v>94050</v>
      </c>
      <c r="G914" s="580">
        <v>22500</v>
      </c>
    </row>
    <row r="915" spans="1:7" s="223" customFormat="1" ht="21" customHeight="1" x14ac:dyDescent="0.2">
      <c r="A915" s="218">
        <v>873</v>
      </c>
      <c r="B915" s="220" t="s">
        <v>2198</v>
      </c>
      <c r="C915" s="220" t="s">
        <v>3071</v>
      </c>
      <c r="D915" s="220" t="s">
        <v>3072</v>
      </c>
      <c r="E915" s="221" t="s">
        <v>3073</v>
      </c>
      <c r="F915" s="97">
        <v>94050</v>
      </c>
      <c r="G915" s="580">
        <v>22500</v>
      </c>
    </row>
    <row r="916" spans="1:7" s="223" customFormat="1" ht="21" customHeight="1" x14ac:dyDescent="0.2">
      <c r="A916" s="218">
        <v>874</v>
      </c>
      <c r="B916" s="220" t="s">
        <v>2198</v>
      </c>
      <c r="C916" s="220" t="s">
        <v>3074</v>
      </c>
      <c r="D916" s="220" t="s">
        <v>3075</v>
      </c>
      <c r="E916" s="221" t="s">
        <v>3076</v>
      </c>
      <c r="F916" s="97">
        <v>94050</v>
      </c>
      <c r="G916" s="580">
        <v>22500</v>
      </c>
    </row>
    <row r="917" spans="1:7" s="223" customFormat="1" ht="21" customHeight="1" x14ac:dyDescent="0.2">
      <c r="A917" s="218">
        <v>875</v>
      </c>
      <c r="B917" s="220" t="s">
        <v>2198</v>
      </c>
      <c r="C917" s="220" t="s">
        <v>3077</v>
      </c>
      <c r="D917" s="220" t="s">
        <v>3078</v>
      </c>
      <c r="E917" s="221" t="s">
        <v>3079</v>
      </c>
      <c r="F917" s="97">
        <v>94050</v>
      </c>
      <c r="G917" s="580">
        <v>22500</v>
      </c>
    </row>
    <row r="918" spans="1:7" s="223" customFormat="1" ht="21" customHeight="1" x14ac:dyDescent="0.2">
      <c r="A918" s="218">
        <v>876</v>
      </c>
      <c r="B918" s="220" t="s">
        <v>2198</v>
      </c>
      <c r="C918" s="220" t="s">
        <v>3080</v>
      </c>
      <c r="D918" s="220" t="s">
        <v>3081</v>
      </c>
      <c r="E918" s="221" t="s">
        <v>3082</v>
      </c>
      <c r="F918" s="97">
        <v>94050</v>
      </c>
      <c r="G918" s="580">
        <v>22500</v>
      </c>
    </row>
    <row r="919" spans="1:7" s="223" customFormat="1" ht="21" customHeight="1" x14ac:dyDescent="0.2">
      <c r="A919" s="218">
        <v>877</v>
      </c>
      <c r="B919" s="220" t="s">
        <v>2198</v>
      </c>
      <c r="C919" s="220" t="s">
        <v>3083</v>
      </c>
      <c r="D919" s="220" t="s">
        <v>3084</v>
      </c>
      <c r="E919" s="221" t="s">
        <v>3085</v>
      </c>
      <c r="F919" s="97">
        <v>94050</v>
      </c>
      <c r="G919" s="580">
        <v>22500</v>
      </c>
    </row>
    <row r="920" spans="1:7" s="223" customFormat="1" ht="21" customHeight="1" x14ac:dyDescent="0.2">
      <c r="A920" s="218">
        <v>878</v>
      </c>
      <c r="B920" s="220" t="s">
        <v>2198</v>
      </c>
      <c r="C920" s="220" t="s">
        <v>3086</v>
      </c>
      <c r="D920" s="220" t="s">
        <v>3087</v>
      </c>
      <c r="E920" s="221" t="s">
        <v>3088</v>
      </c>
      <c r="F920" s="97">
        <v>94050</v>
      </c>
      <c r="G920" s="580">
        <v>22500</v>
      </c>
    </row>
    <row r="921" spans="1:7" s="223" customFormat="1" ht="21" customHeight="1" x14ac:dyDescent="0.2">
      <c r="A921" s="218">
        <v>879</v>
      </c>
      <c r="B921" s="220" t="s">
        <v>2198</v>
      </c>
      <c r="C921" s="220" t="s">
        <v>3089</v>
      </c>
      <c r="D921" s="220" t="s">
        <v>3090</v>
      </c>
      <c r="E921" s="221" t="s">
        <v>3091</v>
      </c>
      <c r="F921" s="97">
        <v>94050</v>
      </c>
      <c r="G921" s="580">
        <v>22500</v>
      </c>
    </row>
    <row r="922" spans="1:7" s="223" customFormat="1" ht="21" customHeight="1" x14ac:dyDescent="0.2">
      <c r="A922" s="218">
        <v>880</v>
      </c>
      <c r="B922" s="220" t="s">
        <v>2198</v>
      </c>
      <c r="C922" s="220" t="s">
        <v>3092</v>
      </c>
      <c r="D922" s="220" t="s">
        <v>3093</v>
      </c>
      <c r="E922" s="221" t="s">
        <v>3094</v>
      </c>
      <c r="F922" s="97">
        <v>94050</v>
      </c>
      <c r="G922" s="580">
        <v>22500</v>
      </c>
    </row>
    <row r="923" spans="1:7" s="223" customFormat="1" ht="21" customHeight="1" x14ac:dyDescent="0.2">
      <c r="A923" s="218"/>
      <c r="B923" s="666" t="s">
        <v>3095</v>
      </c>
      <c r="C923" s="667"/>
      <c r="D923" s="667"/>
      <c r="E923" s="668"/>
      <c r="F923" s="224">
        <f>SUM(F806:F922)</f>
        <v>21677199</v>
      </c>
      <c r="G923" s="580"/>
    </row>
    <row r="924" spans="1:7" s="223" customFormat="1" ht="21" customHeight="1" x14ac:dyDescent="0.2">
      <c r="A924" s="218"/>
      <c r="B924" s="219" t="s">
        <v>3096</v>
      </c>
      <c r="C924" s="220"/>
      <c r="D924" s="220"/>
      <c r="E924" s="221"/>
      <c r="F924" s="97"/>
      <c r="G924" s="580"/>
    </row>
    <row r="925" spans="1:7" s="223" customFormat="1" ht="21" customHeight="1" x14ac:dyDescent="0.2">
      <c r="A925" s="218">
        <v>881</v>
      </c>
      <c r="B925" s="220" t="s">
        <v>3097</v>
      </c>
      <c r="C925" s="220" t="s">
        <v>3098</v>
      </c>
      <c r="D925" s="220" t="s">
        <v>3099</v>
      </c>
      <c r="E925" s="221" t="s">
        <v>3100</v>
      </c>
      <c r="F925" s="97">
        <v>62829</v>
      </c>
      <c r="G925" s="580">
        <v>18253</v>
      </c>
    </row>
    <row r="926" spans="1:7" s="223" customFormat="1" ht="21" customHeight="1" x14ac:dyDescent="0.2">
      <c r="A926" s="218">
        <v>882</v>
      </c>
      <c r="B926" s="220" t="s">
        <v>3101</v>
      </c>
      <c r="C926" s="220" t="s">
        <v>3102</v>
      </c>
      <c r="D926" s="220" t="s">
        <v>3103</v>
      </c>
      <c r="E926" s="221" t="s">
        <v>3104</v>
      </c>
      <c r="F926" s="97">
        <v>76505</v>
      </c>
      <c r="G926" s="580">
        <v>20669</v>
      </c>
    </row>
    <row r="927" spans="1:7" s="223" customFormat="1" ht="21" customHeight="1" x14ac:dyDescent="0.2">
      <c r="A927" s="218">
        <v>883</v>
      </c>
      <c r="B927" s="220" t="s">
        <v>3097</v>
      </c>
      <c r="C927" s="220" t="s">
        <v>3105</v>
      </c>
      <c r="D927" s="220" t="s">
        <v>3106</v>
      </c>
      <c r="E927" s="221" t="s">
        <v>3107</v>
      </c>
      <c r="F927" s="97">
        <v>76505</v>
      </c>
      <c r="G927" s="580">
        <v>20669</v>
      </c>
    </row>
    <row r="928" spans="1:7" s="223" customFormat="1" ht="21" customHeight="1" x14ac:dyDescent="0.2">
      <c r="A928" s="218">
        <v>884</v>
      </c>
      <c r="B928" s="220" t="s">
        <v>3097</v>
      </c>
      <c r="C928" s="220" t="s">
        <v>3108</v>
      </c>
      <c r="D928" s="220" t="s">
        <v>3109</v>
      </c>
      <c r="E928" s="221" t="s">
        <v>3110</v>
      </c>
      <c r="F928" s="97">
        <v>76505</v>
      </c>
      <c r="G928" s="580">
        <v>20669</v>
      </c>
    </row>
    <row r="929" spans="1:7" s="223" customFormat="1" ht="21" customHeight="1" x14ac:dyDescent="0.2">
      <c r="A929" s="218">
        <v>885</v>
      </c>
      <c r="B929" s="220" t="s">
        <v>3097</v>
      </c>
      <c r="C929" s="220" t="s">
        <v>3111</v>
      </c>
      <c r="D929" s="220" t="s">
        <v>3112</v>
      </c>
      <c r="E929" s="221" t="s">
        <v>3113</v>
      </c>
      <c r="F929" s="97">
        <v>76505</v>
      </c>
      <c r="G929" s="580">
        <v>20669</v>
      </c>
    </row>
    <row r="930" spans="1:7" s="223" customFormat="1" ht="21" customHeight="1" x14ac:dyDescent="0.2">
      <c r="A930" s="218">
        <v>886</v>
      </c>
      <c r="B930" s="220" t="s">
        <v>2943</v>
      </c>
      <c r="C930" s="220" t="s">
        <v>3114</v>
      </c>
      <c r="D930" s="220" t="s">
        <v>3115</v>
      </c>
      <c r="E930" s="221" t="s">
        <v>3116</v>
      </c>
      <c r="F930" s="97">
        <v>45500</v>
      </c>
      <c r="G930" s="580">
        <v>21167</v>
      </c>
    </row>
    <row r="931" spans="1:7" s="223" customFormat="1" ht="21" customHeight="1" x14ac:dyDescent="0.2">
      <c r="A931" s="218">
        <v>887</v>
      </c>
      <c r="B931" s="220" t="s">
        <v>2943</v>
      </c>
      <c r="C931" s="220" t="s">
        <v>3117</v>
      </c>
      <c r="D931" s="220" t="s">
        <v>3118</v>
      </c>
      <c r="E931" s="221" t="s">
        <v>3119</v>
      </c>
      <c r="F931" s="97">
        <v>45500</v>
      </c>
      <c r="G931" s="580">
        <v>21167</v>
      </c>
    </row>
    <row r="932" spans="1:7" s="223" customFormat="1" ht="21" customHeight="1" x14ac:dyDescent="0.2">
      <c r="A932" s="218">
        <v>888</v>
      </c>
      <c r="B932" s="220" t="s">
        <v>3022</v>
      </c>
      <c r="C932" s="220" t="s">
        <v>3120</v>
      </c>
      <c r="D932" s="220" t="s">
        <v>3121</v>
      </c>
      <c r="E932" s="221" t="s">
        <v>3122</v>
      </c>
      <c r="F932" s="97">
        <v>119572.5</v>
      </c>
      <c r="G932" s="580">
        <v>21257</v>
      </c>
    </row>
    <row r="933" spans="1:7" s="223" customFormat="1" ht="21" customHeight="1" x14ac:dyDescent="0.2">
      <c r="A933" s="218">
        <v>889</v>
      </c>
      <c r="B933" s="220" t="s">
        <v>3022</v>
      </c>
      <c r="C933" s="220" t="s">
        <v>3123</v>
      </c>
      <c r="D933" s="220" t="s">
        <v>3124</v>
      </c>
      <c r="E933" s="221" t="s">
        <v>3125</v>
      </c>
      <c r="F933" s="97">
        <v>119572.5</v>
      </c>
      <c r="G933" s="580">
        <v>21257</v>
      </c>
    </row>
    <row r="934" spans="1:7" s="223" customFormat="1" ht="21" customHeight="1" x14ac:dyDescent="0.2">
      <c r="A934" s="218">
        <v>890</v>
      </c>
      <c r="B934" s="220" t="s">
        <v>3022</v>
      </c>
      <c r="C934" s="220" t="s">
        <v>3126</v>
      </c>
      <c r="D934" s="220" t="s">
        <v>3127</v>
      </c>
      <c r="E934" s="221" t="s">
        <v>3128</v>
      </c>
      <c r="F934" s="97">
        <v>119572.5</v>
      </c>
      <c r="G934" s="580">
        <v>21257</v>
      </c>
    </row>
    <row r="935" spans="1:7" s="223" customFormat="1" ht="21" customHeight="1" x14ac:dyDescent="0.2">
      <c r="A935" s="218">
        <v>891</v>
      </c>
      <c r="B935" s="220" t="s">
        <v>3022</v>
      </c>
      <c r="C935" s="220" t="s">
        <v>3129</v>
      </c>
      <c r="D935" s="220" t="s">
        <v>3130</v>
      </c>
      <c r="E935" s="221" t="s">
        <v>3131</v>
      </c>
      <c r="F935" s="97">
        <v>119572.5</v>
      </c>
      <c r="G935" s="580">
        <v>21257</v>
      </c>
    </row>
    <row r="936" spans="1:7" s="223" customFormat="1" ht="21" customHeight="1" x14ac:dyDescent="0.2">
      <c r="A936" s="218">
        <v>892</v>
      </c>
      <c r="B936" s="220" t="s">
        <v>3022</v>
      </c>
      <c r="C936" s="220" t="s">
        <v>3132</v>
      </c>
      <c r="D936" s="220" t="s">
        <v>3133</v>
      </c>
      <c r="E936" s="221" t="s">
        <v>3134</v>
      </c>
      <c r="F936" s="97">
        <v>119572.5</v>
      </c>
      <c r="G936" s="580">
        <v>21257</v>
      </c>
    </row>
    <row r="937" spans="1:7" s="223" customFormat="1" ht="21" customHeight="1" x14ac:dyDescent="0.2">
      <c r="A937" s="218">
        <v>893</v>
      </c>
      <c r="B937" s="220" t="s">
        <v>3022</v>
      </c>
      <c r="C937" s="220" t="s">
        <v>3135</v>
      </c>
      <c r="D937" s="220" t="s">
        <v>3136</v>
      </c>
      <c r="E937" s="221" t="s">
        <v>3137</v>
      </c>
      <c r="F937" s="97">
        <v>119572.5</v>
      </c>
      <c r="G937" s="580">
        <v>21257</v>
      </c>
    </row>
    <row r="938" spans="1:7" s="223" customFormat="1" ht="21" customHeight="1" x14ac:dyDescent="0.2">
      <c r="A938" s="218">
        <v>894</v>
      </c>
      <c r="B938" s="220" t="s">
        <v>3022</v>
      </c>
      <c r="C938" s="220" t="s">
        <v>3138</v>
      </c>
      <c r="D938" s="220" t="s">
        <v>3139</v>
      </c>
      <c r="E938" s="221" t="s">
        <v>3140</v>
      </c>
      <c r="F938" s="97">
        <v>119572.5</v>
      </c>
      <c r="G938" s="580">
        <v>21257</v>
      </c>
    </row>
    <row r="939" spans="1:7" s="223" customFormat="1" ht="21" customHeight="1" x14ac:dyDescent="0.2">
      <c r="A939" s="218">
        <v>895</v>
      </c>
      <c r="B939" s="220" t="s">
        <v>3022</v>
      </c>
      <c r="C939" s="220" t="s">
        <v>3141</v>
      </c>
      <c r="D939" s="220" t="s">
        <v>3142</v>
      </c>
      <c r="E939" s="221" t="s">
        <v>3143</v>
      </c>
      <c r="F939" s="97">
        <v>119572.5</v>
      </c>
      <c r="G939" s="580">
        <v>21257</v>
      </c>
    </row>
    <row r="940" spans="1:7" s="223" customFormat="1" ht="21" customHeight="1" x14ac:dyDescent="0.2">
      <c r="A940" s="218">
        <v>896</v>
      </c>
      <c r="B940" s="220" t="s">
        <v>3022</v>
      </c>
      <c r="C940" s="220" t="s">
        <v>3144</v>
      </c>
      <c r="D940" s="220" t="s">
        <v>3145</v>
      </c>
      <c r="E940" s="221" t="s">
        <v>3146</v>
      </c>
      <c r="F940" s="97">
        <v>119572.5</v>
      </c>
      <c r="G940" s="580">
        <v>21257</v>
      </c>
    </row>
    <row r="941" spans="1:7" s="223" customFormat="1" ht="21" customHeight="1" x14ac:dyDescent="0.2">
      <c r="A941" s="218">
        <v>897</v>
      </c>
      <c r="B941" s="220" t="s">
        <v>3022</v>
      </c>
      <c r="C941" s="220" t="s">
        <v>3147</v>
      </c>
      <c r="D941" s="220" t="s">
        <v>3148</v>
      </c>
      <c r="E941" s="221" t="s">
        <v>3149</v>
      </c>
      <c r="F941" s="97">
        <v>119572.5</v>
      </c>
      <c r="G941" s="580">
        <v>21257</v>
      </c>
    </row>
    <row r="942" spans="1:7" s="223" customFormat="1" ht="21" customHeight="1" x14ac:dyDescent="0.2">
      <c r="A942" s="218">
        <v>898</v>
      </c>
      <c r="B942" s="220" t="s">
        <v>3022</v>
      </c>
      <c r="C942" s="220" t="s">
        <v>3150</v>
      </c>
      <c r="D942" s="220" t="s">
        <v>3151</v>
      </c>
      <c r="E942" s="221" t="s">
        <v>3152</v>
      </c>
      <c r="F942" s="97">
        <v>119572.5</v>
      </c>
      <c r="G942" s="580">
        <v>21257</v>
      </c>
    </row>
    <row r="943" spans="1:7" s="223" customFormat="1" ht="21" customHeight="1" x14ac:dyDescent="0.2">
      <c r="A943" s="218">
        <v>899</v>
      </c>
      <c r="B943" s="220" t="s">
        <v>3022</v>
      </c>
      <c r="C943" s="220" t="s">
        <v>3153</v>
      </c>
      <c r="D943" s="220" t="s">
        <v>3154</v>
      </c>
      <c r="E943" s="221" t="s">
        <v>3155</v>
      </c>
      <c r="F943" s="97">
        <v>119572.5</v>
      </c>
      <c r="G943" s="580">
        <v>21257</v>
      </c>
    </row>
    <row r="944" spans="1:7" s="223" customFormat="1" ht="21" customHeight="1" x14ac:dyDescent="0.2">
      <c r="A944" s="218">
        <v>900</v>
      </c>
      <c r="B944" s="220" t="s">
        <v>3022</v>
      </c>
      <c r="C944" s="220" t="s">
        <v>3156</v>
      </c>
      <c r="D944" s="220" t="s">
        <v>3157</v>
      </c>
      <c r="E944" s="221" t="s">
        <v>3158</v>
      </c>
      <c r="F944" s="97">
        <v>119572.5</v>
      </c>
      <c r="G944" s="580">
        <v>21257</v>
      </c>
    </row>
    <row r="945" spans="1:7" s="223" customFormat="1" ht="21" customHeight="1" x14ac:dyDescent="0.2">
      <c r="A945" s="218">
        <v>901</v>
      </c>
      <c r="B945" s="220" t="s">
        <v>3022</v>
      </c>
      <c r="C945" s="220" t="s">
        <v>3159</v>
      </c>
      <c r="D945" s="220" t="s">
        <v>3160</v>
      </c>
      <c r="E945" s="221" t="s">
        <v>3161</v>
      </c>
      <c r="F945" s="97">
        <v>119572.5</v>
      </c>
      <c r="G945" s="580">
        <v>21257</v>
      </c>
    </row>
    <row r="946" spans="1:7" s="223" customFormat="1" ht="21" customHeight="1" x14ac:dyDescent="0.2">
      <c r="A946" s="218">
        <v>902</v>
      </c>
      <c r="B946" s="220" t="s">
        <v>3022</v>
      </c>
      <c r="C946" s="220" t="s">
        <v>3162</v>
      </c>
      <c r="D946" s="220" t="s">
        <v>3163</v>
      </c>
      <c r="E946" s="221" t="s">
        <v>3164</v>
      </c>
      <c r="F946" s="97">
        <v>119572.5</v>
      </c>
      <c r="G946" s="580">
        <v>21257</v>
      </c>
    </row>
    <row r="947" spans="1:7" s="223" customFormat="1" ht="21" customHeight="1" x14ac:dyDescent="0.2">
      <c r="A947" s="218">
        <v>903</v>
      </c>
      <c r="B947" s="220" t="s">
        <v>3022</v>
      </c>
      <c r="C947" s="220" t="s">
        <v>3165</v>
      </c>
      <c r="D947" s="220" t="s">
        <v>3166</v>
      </c>
      <c r="E947" s="221" t="s">
        <v>3167</v>
      </c>
      <c r="F947" s="97">
        <v>119572.5</v>
      </c>
      <c r="G947" s="580">
        <v>21257</v>
      </c>
    </row>
    <row r="948" spans="1:7" s="223" customFormat="1" ht="21" customHeight="1" x14ac:dyDescent="0.2">
      <c r="A948" s="218">
        <v>904</v>
      </c>
      <c r="B948" s="220" t="s">
        <v>2198</v>
      </c>
      <c r="C948" s="220" t="s">
        <v>3168</v>
      </c>
      <c r="D948" s="220" t="s">
        <v>3169</v>
      </c>
      <c r="E948" s="221" t="s">
        <v>3170</v>
      </c>
      <c r="F948" s="97">
        <v>94160</v>
      </c>
      <c r="G948" s="580">
        <v>22013</v>
      </c>
    </row>
    <row r="949" spans="1:7" s="223" customFormat="1" ht="21" customHeight="1" x14ac:dyDescent="0.2">
      <c r="A949" s="218">
        <v>905</v>
      </c>
      <c r="B949" s="220" t="s">
        <v>2198</v>
      </c>
      <c r="C949" s="220" t="s">
        <v>3171</v>
      </c>
      <c r="D949" s="220" t="s">
        <v>3172</v>
      </c>
      <c r="E949" s="221" t="s">
        <v>3173</v>
      </c>
      <c r="F949" s="97">
        <v>94160</v>
      </c>
      <c r="G949" s="580">
        <v>22013</v>
      </c>
    </row>
    <row r="950" spans="1:7" s="223" customFormat="1" ht="21" customHeight="1" x14ac:dyDescent="0.2">
      <c r="A950" s="218">
        <v>906</v>
      </c>
      <c r="B950" s="220" t="s">
        <v>2198</v>
      </c>
      <c r="C950" s="220" t="s">
        <v>3174</v>
      </c>
      <c r="D950" s="220" t="s">
        <v>3175</v>
      </c>
      <c r="E950" s="221" t="s">
        <v>3176</v>
      </c>
      <c r="F950" s="97">
        <v>94160</v>
      </c>
      <c r="G950" s="580">
        <v>22013</v>
      </c>
    </row>
    <row r="951" spans="1:7" s="223" customFormat="1" ht="21" customHeight="1" x14ac:dyDescent="0.2">
      <c r="A951" s="218">
        <v>907</v>
      </c>
      <c r="B951" s="220" t="s">
        <v>2198</v>
      </c>
      <c r="C951" s="220" t="s">
        <v>3177</v>
      </c>
      <c r="D951" s="220" t="s">
        <v>3178</v>
      </c>
      <c r="E951" s="221" t="s">
        <v>3179</v>
      </c>
      <c r="F951" s="97">
        <v>94160</v>
      </c>
      <c r="G951" s="580">
        <v>22013</v>
      </c>
    </row>
    <row r="952" spans="1:7" s="223" customFormat="1" ht="21" customHeight="1" x14ac:dyDescent="0.2">
      <c r="A952" s="218">
        <v>908</v>
      </c>
      <c r="B952" s="220" t="s">
        <v>2198</v>
      </c>
      <c r="C952" s="220" t="s">
        <v>3180</v>
      </c>
      <c r="D952" s="220" t="s">
        <v>3181</v>
      </c>
      <c r="E952" s="221" t="s">
        <v>3182</v>
      </c>
      <c r="F952" s="97">
        <v>94160</v>
      </c>
      <c r="G952" s="580">
        <v>22013</v>
      </c>
    </row>
    <row r="953" spans="1:7" s="223" customFormat="1" ht="21" customHeight="1" x14ac:dyDescent="0.2">
      <c r="A953" s="218">
        <v>909</v>
      </c>
      <c r="B953" s="220" t="s">
        <v>2198</v>
      </c>
      <c r="C953" s="220" t="s">
        <v>3183</v>
      </c>
      <c r="D953" s="220" t="s">
        <v>3184</v>
      </c>
      <c r="E953" s="221" t="s">
        <v>3185</v>
      </c>
      <c r="F953" s="97">
        <v>94160</v>
      </c>
      <c r="G953" s="580">
        <v>22013</v>
      </c>
    </row>
    <row r="954" spans="1:7" s="223" customFormat="1" ht="21" customHeight="1" x14ac:dyDescent="0.2">
      <c r="A954" s="218">
        <v>910</v>
      </c>
      <c r="B954" s="220" t="s">
        <v>2198</v>
      </c>
      <c r="C954" s="220" t="s">
        <v>3186</v>
      </c>
      <c r="D954" s="220" t="s">
        <v>3187</v>
      </c>
      <c r="E954" s="221" t="s">
        <v>3188</v>
      </c>
      <c r="F954" s="97">
        <v>94160</v>
      </c>
      <c r="G954" s="580">
        <v>22013</v>
      </c>
    </row>
    <row r="955" spans="1:7" s="223" customFormat="1" ht="21" customHeight="1" x14ac:dyDescent="0.2">
      <c r="A955" s="218">
        <v>911</v>
      </c>
      <c r="B955" s="220" t="s">
        <v>2198</v>
      </c>
      <c r="C955" s="220" t="s">
        <v>3189</v>
      </c>
      <c r="D955" s="220" t="s">
        <v>3190</v>
      </c>
      <c r="E955" s="221" t="s">
        <v>3191</v>
      </c>
      <c r="F955" s="97">
        <v>94160</v>
      </c>
      <c r="G955" s="580">
        <v>22013</v>
      </c>
    </row>
    <row r="956" spans="1:7" s="223" customFormat="1" ht="21" customHeight="1" x14ac:dyDescent="0.2">
      <c r="A956" s="218">
        <v>912</v>
      </c>
      <c r="B956" s="220" t="s">
        <v>2198</v>
      </c>
      <c r="C956" s="220" t="s">
        <v>3192</v>
      </c>
      <c r="D956" s="220" t="s">
        <v>3193</v>
      </c>
      <c r="E956" s="221" t="s">
        <v>3194</v>
      </c>
      <c r="F956" s="97">
        <v>94160</v>
      </c>
      <c r="G956" s="580">
        <v>22013</v>
      </c>
    </row>
    <row r="957" spans="1:7" s="223" customFormat="1" ht="21" customHeight="1" x14ac:dyDescent="0.2">
      <c r="A957" s="218">
        <v>913</v>
      </c>
      <c r="B957" s="220" t="s">
        <v>2198</v>
      </c>
      <c r="C957" s="220" t="s">
        <v>3195</v>
      </c>
      <c r="D957" s="220" t="s">
        <v>3196</v>
      </c>
      <c r="E957" s="221" t="s">
        <v>3197</v>
      </c>
      <c r="F957" s="97">
        <v>94160</v>
      </c>
      <c r="G957" s="580">
        <v>22013</v>
      </c>
    </row>
    <row r="958" spans="1:7" s="223" customFormat="1" ht="21" customHeight="1" x14ac:dyDescent="0.2">
      <c r="A958" s="218">
        <v>914</v>
      </c>
      <c r="B958" s="220" t="s">
        <v>2198</v>
      </c>
      <c r="C958" s="220" t="s">
        <v>3198</v>
      </c>
      <c r="D958" s="220" t="s">
        <v>3199</v>
      </c>
      <c r="E958" s="221" t="s">
        <v>3200</v>
      </c>
      <c r="F958" s="97">
        <v>94160</v>
      </c>
      <c r="G958" s="580">
        <v>22013</v>
      </c>
    </row>
    <row r="959" spans="1:7" s="223" customFormat="1" ht="21" customHeight="1" x14ac:dyDescent="0.2">
      <c r="A959" s="218">
        <v>915</v>
      </c>
      <c r="B959" s="220" t="s">
        <v>2198</v>
      </c>
      <c r="C959" s="220" t="s">
        <v>3201</v>
      </c>
      <c r="D959" s="220" t="s">
        <v>3202</v>
      </c>
      <c r="E959" s="221" t="s">
        <v>3203</v>
      </c>
      <c r="F959" s="97">
        <v>94160</v>
      </c>
      <c r="G959" s="580">
        <v>22013</v>
      </c>
    </row>
    <row r="960" spans="1:7" s="223" customFormat="1" ht="21" customHeight="1" x14ac:dyDescent="0.2">
      <c r="A960" s="218">
        <v>916</v>
      </c>
      <c r="B960" s="220" t="s">
        <v>2266</v>
      </c>
      <c r="C960" s="220" t="s">
        <v>3204</v>
      </c>
      <c r="D960" s="220" t="s">
        <v>2268</v>
      </c>
      <c r="E960" s="221" t="s">
        <v>3205</v>
      </c>
      <c r="F960" s="97">
        <v>44405</v>
      </c>
      <c r="G960" s="580">
        <v>22013</v>
      </c>
    </row>
    <row r="961" spans="1:7" s="223" customFormat="1" ht="21" customHeight="1" x14ac:dyDescent="0.2">
      <c r="A961" s="218">
        <v>917</v>
      </c>
      <c r="B961" s="220" t="s">
        <v>3206</v>
      </c>
      <c r="C961" s="220" t="s">
        <v>3207</v>
      </c>
      <c r="D961" s="220" t="s">
        <v>3208</v>
      </c>
      <c r="E961" s="221" t="s">
        <v>3209</v>
      </c>
      <c r="F961" s="97">
        <v>44405</v>
      </c>
      <c r="G961" s="580">
        <v>22013</v>
      </c>
    </row>
    <row r="962" spans="1:7" s="223" customFormat="1" ht="21" customHeight="1" x14ac:dyDescent="0.2">
      <c r="A962" s="218">
        <v>918</v>
      </c>
      <c r="B962" s="220" t="s">
        <v>3101</v>
      </c>
      <c r="C962" s="220" t="s">
        <v>3210</v>
      </c>
      <c r="D962" s="220" t="s">
        <v>3211</v>
      </c>
      <c r="E962" s="221" t="s">
        <v>3212</v>
      </c>
      <c r="F962" s="97">
        <v>74900</v>
      </c>
      <c r="G962" s="580">
        <v>22340</v>
      </c>
    </row>
    <row r="963" spans="1:7" s="223" customFormat="1" ht="21" customHeight="1" x14ac:dyDescent="0.2">
      <c r="A963" s="218">
        <v>919</v>
      </c>
      <c r="B963" s="220" t="s">
        <v>3213</v>
      </c>
      <c r="C963" s="220" t="s">
        <v>3214</v>
      </c>
      <c r="D963" s="220" t="s">
        <v>3215</v>
      </c>
      <c r="E963" s="221" t="s">
        <v>3216</v>
      </c>
      <c r="F963" s="97">
        <v>119947</v>
      </c>
      <c r="G963" s="580">
        <v>22340</v>
      </c>
    </row>
    <row r="964" spans="1:7" s="223" customFormat="1" ht="21" customHeight="1" x14ac:dyDescent="0.2">
      <c r="A964" s="218">
        <v>920</v>
      </c>
      <c r="B964" s="220" t="s">
        <v>3217</v>
      </c>
      <c r="C964" s="220" t="s">
        <v>3218</v>
      </c>
      <c r="D964" s="220" t="s">
        <v>3219</v>
      </c>
      <c r="E964" s="221" t="s">
        <v>3220</v>
      </c>
      <c r="F964" s="97">
        <v>119947</v>
      </c>
      <c r="G964" s="580">
        <v>22340</v>
      </c>
    </row>
    <row r="965" spans="1:7" s="223" customFormat="1" ht="21" customHeight="1" x14ac:dyDescent="0.2">
      <c r="A965" s="218">
        <v>921</v>
      </c>
      <c r="B965" s="220" t="s">
        <v>3217</v>
      </c>
      <c r="C965" s="220" t="s">
        <v>3221</v>
      </c>
      <c r="D965" s="220" t="s">
        <v>3222</v>
      </c>
      <c r="E965" s="221" t="s">
        <v>3223</v>
      </c>
      <c r="F965" s="97">
        <v>119947</v>
      </c>
      <c r="G965" s="580">
        <v>22340</v>
      </c>
    </row>
    <row r="966" spans="1:7" s="223" customFormat="1" ht="21" customHeight="1" x14ac:dyDescent="0.2">
      <c r="A966" s="218">
        <v>922</v>
      </c>
      <c r="B966" s="220" t="s">
        <v>2198</v>
      </c>
      <c r="C966" s="220" t="s">
        <v>3224</v>
      </c>
      <c r="D966" s="220" t="s">
        <v>3225</v>
      </c>
      <c r="E966" s="221" t="s">
        <v>3226</v>
      </c>
      <c r="F966" s="97">
        <v>94050</v>
      </c>
      <c r="G966" s="580">
        <v>22013</v>
      </c>
    </row>
    <row r="967" spans="1:7" s="223" customFormat="1" ht="21" customHeight="1" x14ac:dyDescent="0.2">
      <c r="A967" s="218">
        <v>923</v>
      </c>
      <c r="B967" s="220" t="s">
        <v>2198</v>
      </c>
      <c r="C967" s="220" t="s">
        <v>3227</v>
      </c>
      <c r="D967" s="220" t="s">
        <v>3228</v>
      </c>
      <c r="E967" s="221" t="s">
        <v>3229</v>
      </c>
      <c r="F967" s="97">
        <v>94050</v>
      </c>
      <c r="G967" s="580">
        <v>22013</v>
      </c>
    </row>
    <row r="968" spans="1:7" s="223" customFormat="1" ht="21" customHeight="1" x14ac:dyDescent="0.2">
      <c r="A968" s="218">
        <v>924</v>
      </c>
      <c r="B968" s="220" t="s">
        <v>2198</v>
      </c>
      <c r="C968" s="220" t="s">
        <v>3230</v>
      </c>
      <c r="D968" s="220" t="s">
        <v>3231</v>
      </c>
      <c r="E968" s="221" t="s">
        <v>3232</v>
      </c>
      <c r="F968" s="97">
        <v>94050</v>
      </c>
      <c r="G968" s="580">
        <v>22013</v>
      </c>
    </row>
    <row r="969" spans="1:7" s="223" customFormat="1" ht="21" customHeight="1" x14ac:dyDescent="0.2">
      <c r="A969" s="218">
        <v>925</v>
      </c>
      <c r="B969" s="220" t="s">
        <v>2198</v>
      </c>
      <c r="C969" s="220" t="s">
        <v>3233</v>
      </c>
      <c r="D969" s="220" t="s">
        <v>3234</v>
      </c>
      <c r="E969" s="221" t="s">
        <v>3235</v>
      </c>
      <c r="F969" s="97">
        <v>94050</v>
      </c>
      <c r="G969" s="580">
        <v>22013</v>
      </c>
    </row>
    <row r="970" spans="1:7" s="223" customFormat="1" ht="21" customHeight="1" x14ac:dyDescent="0.2">
      <c r="A970" s="218">
        <v>926</v>
      </c>
      <c r="B970" s="220" t="s">
        <v>2198</v>
      </c>
      <c r="C970" s="220" t="s">
        <v>3236</v>
      </c>
      <c r="D970" s="220" t="s">
        <v>3237</v>
      </c>
      <c r="E970" s="221" t="s">
        <v>3238</v>
      </c>
      <c r="F970" s="97">
        <v>94050</v>
      </c>
      <c r="G970" s="580">
        <v>22013</v>
      </c>
    </row>
    <row r="971" spans="1:7" s="223" customFormat="1" ht="21" customHeight="1" x14ac:dyDescent="0.2">
      <c r="A971" s="218">
        <v>927</v>
      </c>
      <c r="B971" s="220" t="s">
        <v>2198</v>
      </c>
      <c r="C971" s="220" t="s">
        <v>3239</v>
      </c>
      <c r="D971" s="220" t="s">
        <v>3240</v>
      </c>
      <c r="E971" s="221" t="s">
        <v>3241</v>
      </c>
      <c r="F971" s="97">
        <v>94050</v>
      </c>
      <c r="G971" s="580">
        <v>22500</v>
      </c>
    </row>
    <row r="972" spans="1:7" s="223" customFormat="1" ht="21" customHeight="1" x14ac:dyDescent="0.2">
      <c r="A972" s="218">
        <v>928</v>
      </c>
      <c r="B972" s="220" t="s">
        <v>2198</v>
      </c>
      <c r="C972" s="220" t="s">
        <v>3242</v>
      </c>
      <c r="D972" s="220" t="s">
        <v>3243</v>
      </c>
      <c r="E972" s="221" t="s">
        <v>3244</v>
      </c>
      <c r="F972" s="97">
        <v>94050</v>
      </c>
      <c r="G972" s="580">
        <v>22500</v>
      </c>
    </row>
    <row r="973" spans="1:7" s="223" customFormat="1" ht="21" customHeight="1" x14ac:dyDescent="0.2">
      <c r="A973" s="218">
        <v>929</v>
      </c>
      <c r="B973" s="220" t="s">
        <v>2198</v>
      </c>
      <c r="C973" s="220" t="s">
        <v>3245</v>
      </c>
      <c r="D973" s="220" t="s">
        <v>3246</v>
      </c>
      <c r="E973" s="221" t="s">
        <v>3247</v>
      </c>
      <c r="F973" s="97">
        <v>94050</v>
      </c>
      <c r="G973" s="580">
        <v>22500</v>
      </c>
    </row>
    <row r="974" spans="1:7" s="223" customFormat="1" ht="21" customHeight="1" x14ac:dyDescent="0.2">
      <c r="A974" s="218">
        <v>930</v>
      </c>
      <c r="B974" s="220" t="s">
        <v>2198</v>
      </c>
      <c r="C974" s="220" t="s">
        <v>3248</v>
      </c>
      <c r="D974" s="220" t="s">
        <v>3249</v>
      </c>
      <c r="E974" s="221" t="s">
        <v>3250</v>
      </c>
      <c r="F974" s="97">
        <v>94050</v>
      </c>
      <c r="G974" s="580">
        <v>22500</v>
      </c>
    </row>
    <row r="975" spans="1:7" s="223" customFormat="1" ht="21" customHeight="1" x14ac:dyDescent="0.2">
      <c r="A975" s="218">
        <v>931</v>
      </c>
      <c r="B975" s="220" t="s">
        <v>2198</v>
      </c>
      <c r="C975" s="220" t="s">
        <v>3251</v>
      </c>
      <c r="D975" s="220" t="s">
        <v>3252</v>
      </c>
      <c r="E975" s="221" t="s">
        <v>3253</v>
      </c>
      <c r="F975" s="97">
        <v>94050</v>
      </c>
      <c r="G975" s="580">
        <v>22500</v>
      </c>
    </row>
    <row r="976" spans="1:7" s="223" customFormat="1" ht="21" customHeight="1" x14ac:dyDescent="0.2">
      <c r="A976" s="218">
        <v>932</v>
      </c>
      <c r="B976" s="220" t="s">
        <v>2198</v>
      </c>
      <c r="C976" s="220" t="s">
        <v>3254</v>
      </c>
      <c r="D976" s="220" t="s">
        <v>3255</v>
      </c>
      <c r="E976" s="221" t="s">
        <v>3256</v>
      </c>
      <c r="F976" s="97">
        <v>94050</v>
      </c>
      <c r="G976" s="580">
        <v>22500</v>
      </c>
    </row>
    <row r="977" spans="1:7" s="223" customFormat="1" ht="21" customHeight="1" x14ac:dyDescent="0.2">
      <c r="A977" s="218">
        <v>933</v>
      </c>
      <c r="B977" s="220" t="s">
        <v>2198</v>
      </c>
      <c r="C977" s="220" t="s">
        <v>3257</v>
      </c>
      <c r="D977" s="220" t="s">
        <v>3258</v>
      </c>
      <c r="E977" s="221" t="s">
        <v>3259</v>
      </c>
      <c r="F977" s="97">
        <v>94050</v>
      </c>
      <c r="G977" s="580">
        <v>22500</v>
      </c>
    </row>
    <row r="978" spans="1:7" s="223" customFormat="1" ht="21" customHeight="1" x14ac:dyDescent="0.2">
      <c r="A978" s="218">
        <v>934</v>
      </c>
      <c r="B978" s="220" t="s">
        <v>3022</v>
      </c>
      <c r="C978" s="220" t="s">
        <v>3260</v>
      </c>
      <c r="D978" s="220" t="s">
        <v>3261</v>
      </c>
      <c r="E978" s="221" t="s">
        <v>3262</v>
      </c>
      <c r="F978" s="97">
        <v>148516</v>
      </c>
      <c r="G978" s="580">
        <v>22500</v>
      </c>
    </row>
    <row r="979" spans="1:7" s="223" customFormat="1" ht="21" customHeight="1" x14ac:dyDescent="0.2">
      <c r="A979" s="218">
        <v>935</v>
      </c>
      <c r="B979" s="220" t="s">
        <v>3022</v>
      </c>
      <c r="C979" s="220" t="s">
        <v>3263</v>
      </c>
      <c r="D979" s="220" t="s">
        <v>3264</v>
      </c>
      <c r="E979" s="221" t="s">
        <v>3265</v>
      </c>
      <c r="F979" s="97">
        <v>148516</v>
      </c>
      <c r="G979" s="580">
        <v>22500</v>
      </c>
    </row>
    <row r="980" spans="1:7" s="223" customFormat="1" ht="21" customHeight="1" x14ac:dyDescent="0.2">
      <c r="A980" s="218">
        <v>936</v>
      </c>
      <c r="B980" s="220" t="s">
        <v>3022</v>
      </c>
      <c r="C980" s="220" t="s">
        <v>3266</v>
      </c>
      <c r="D980" s="220" t="s">
        <v>3267</v>
      </c>
      <c r="E980" s="221" t="s">
        <v>3268</v>
      </c>
      <c r="F980" s="97">
        <v>148516</v>
      </c>
      <c r="G980" s="580">
        <v>22500</v>
      </c>
    </row>
    <row r="981" spans="1:7" s="223" customFormat="1" ht="21" customHeight="1" x14ac:dyDescent="0.2">
      <c r="A981" s="218">
        <v>937</v>
      </c>
      <c r="B981" s="220" t="s">
        <v>3022</v>
      </c>
      <c r="C981" s="220" t="s">
        <v>3269</v>
      </c>
      <c r="D981" s="220" t="s">
        <v>3270</v>
      </c>
      <c r="E981" s="221" t="s">
        <v>3271</v>
      </c>
      <c r="F981" s="97">
        <v>148516</v>
      </c>
      <c r="G981" s="580">
        <v>22500</v>
      </c>
    </row>
    <row r="982" spans="1:7" s="223" customFormat="1" ht="21" customHeight="1" x14ac:dyDescent="0.2">
      <c r="A982" s="218">
        <v>938</v>
      </c>
      <c r="B982" s="220" t="s">
        <v>3022</v>
      </c>
      <c r="C982" s="220" t="s">
        <v>3272</v>
      </c>
      <c r="D982" s="220" t="s">
        <v>3273</v>
      </c>
      <c r="E982" s="221" t="s">
        <v>3274</v>
      </c>
      <c r="F982" s="97">
        <v>148516</v>
      </c>
      <c r="G982" s="580">
        <v>22500</v>
      </c>
    </row>
    <row r="983" spans="1:7" s="223" customFormat="1" ht="21" customHeight="1" x14ac:dyDescent="0.2">
      <c r="A983" s="218">
        <v>939</v>
      </c>
      <c r="B983" s="220" t="s">
        <v>3022</v>
      </c>
      <c r="C983" s="220" t="s">
        <v>3275</v>
      </c>
      <c r="D983" s="220" t="s">
        <v>3276</v>
      </c>
      <c r="E983" s="221" t="s">
        <v>3277</v>
      </c>
      <c r="F983" s="97">
        <v>148516</v>
      </c>
      <c r="G983" s="580">
        <v>22500</v>
      </c>
    </row>
    <row r="984" spans="1:7" s="223" customFormat="1" ht="21" customHeight="1" x14ac:dyDescent="0.2">
      <c r="A984" s="218">
        <v>940</v>
      </c>
      <c r="B984" s="220" t="s">
        <v>3022</v>
      </c>
      <c r="C984" s="220" t="s">
        <v>3278</v>
      </c>
      <c r="D984" s="220" t="s">
        <v>3279</v>
      </c>
      <c r="E984" s="221" t="s">
        <v>3280</v>
      </c>
      <c r="F984" s="97">
        <v>148516</v>
      </c>
      <c r="G984" s="580">
        <v>22500</v>
      </c>
    </row>
    <row r="985" spans="1:7" s="223" customFormat="1" ht="21" customHeight="1" x14ac:dyDescent="0.2">
      <c r="A985" s="218">
        <v>941</v>
      </c>
      <c r="B985" s="220" t="s">
        <v>3022</v>
      </c>
      <c r="C985" s="220" t="s">
        <v>3278</v>
      </c>
      <c r="D985" s="220" t="s">
        <v>3281</v>
      </c>
      <c r="E985" s="221" t="s">
        <v>3282</v>
      </c>
      <c r="F985" s="97">
        <v>148516</v>
      </c>
      <c r="G985" s="580">
        <v>22500</v>
      </c>
    </row>
    <row r="986" spans="1:7" s="223" customFormat="1" ht="21" customHeight="1" x14ac:dyDescent="0.2">
      <c r="A986" s="218">
        <v>942</v>
      </c>
      <c r="B986" s="220" t="s">
        <v>3022</v>
      </c>
      <c r="C986" s="220" t="s">
        <v>3283</v>
      </c>
      <c r="D986" s="220" t="s">
        <v>3284</v>
      </c>
      <c r="E986" s="221" t="s">
        <v>3285</v>
      </c>
      <c r="F986" s="97">
        <v>148516</v>
      </c>
      <c r="G986" s="580">
        <v>22500</v>
      </c>
    </row>
    <row r="987" spans="1:7" s="223" customFormat="1" ht="21" customHeight="1" x14ac:dyDescent="0.2">
      <c r="A987" s="218">
        <v>943</v>
      </c>
      <c r="B987" s="220" t="s">
        <v>3022</v>
      </c>
      <c r="C987" s="220" t="s">
        <v>3286</v>
      </c>
      <c r="D987" s="220" t="s">
        <v>3287</v>
      </c>
      <c r="E987" s="221" t="s">
        <v>3288</v>
      </c>
      <c r="F987" s="97">
        <v>148516</v>
      </c>
      <c r="G987" s="580">
        <v>22500</v>
      </c>
    </row>
    <row r="988" spans="1:7" s="223" customFormat="1" ht="21" customHeight="1" x14ac:dyDescent="0.2">
      <c r="A988" s="218">
        <v>944</v>
      </c>
      <c r="B988" s="220" t="s">
        <v>3022</v>
      </c>
      <c r="C988" s="220" t="s">
        <v>3289</v>
      </c>
      <c r="D988" s="220" t="s">
        <v>3290</v>
      </c>
      <c r="E988" s="221" t="s">
        <v>3291</v>
      </c>
      <c r="F988" s="97">
        <v>148516</v>
      </c>
      <c r="G988" s="580">
        <v>22500</v>
      </c>
    </row>
    <row r="989" spans="1:7" s="223" customFormat="1" ht="21" customHeight="1" x14ac:dyDescent="0.2">
      <c r="A989" s="218">
        <v>945</v>
      </c>
      <c r="B989" s="220" t="s">
        <v>3022</v>
      </c>
      <c r="C989" s="220" t="s">
        <v>3292</v>
      </c>
      <c r="D989" s="220" t="s">
        <v>3293</v>
      </c>
      <c r="E989" s="221" t="s">
        <v>3294</v>
      </c>
      <c r="F989" s="97">
        <v>148516</v>
      </c>
      <c r="G989" s="580">
        <v>22500</v>
      </c>
    </row>
    <row r="990" spans="1:7" s="223" customFormat="1" ht="21" customHeight="1" x14ac:dyDescent="0.2">
      <c r="A990" s="218">
        <v>946</v>
      </c>
      <c r="B990" s="220" t="s">
        <v>3022</v>
      </c>
      <c r="C990" s="220" t="s">
        <v>3295</v>
      </c>
      <c r="D990" s="220" t="s">
        <v>3296</v>
      </c>
      <c r="E990" s="221" t="s">
        <v>3297</v>
      </c>
      <c r="F990" s="97">
        <v>148516</v>
      </c>
      <c r="G990" s="580">
        <v>22500</v>
      </c>
    </row>
    <row r="991" spans="1:7" s="223" customFormat="1" ht="21" customHeight="1" x14ac:dyDescent="0.2">
      <c r="A991" s="218">
        <v>947</v>
      </c>
      <c r="B991" s="220" t="s">
        <v>3022</v>
      </c>
      <c r="C991" s="220" t="s">
        <v>3295</v>
      </c>
      <c r="D991" s="220" t="s">
        <v>3298</v>
      </c>
      <c r="E991" s="221" t="s">
        <v>3299</v>
      </c>
      <c r="F991" s="97">
        <v>148516</v>
      </c>
      <c r="G991" s="580">
        <v>22500</v>
      </c>
    </row>
    <row r="992" spans="1:7" s="223" customFormat="1" ht="21" customHeight="1" x14ac:dyDescent="0.2">
      <c r="A992" s="218">
        <v>948</v>
      </c>
      <c r="B992" s="220" t="s">
        <v>3022</v>
      </c>
      <c r="C992" s="220" t="s">
        <v>3300</v>
      </c>
      <c r="D992" s="220" t="s">
        <v>3301</v>
      </c>
      <c r="E992" s="221" t="s">
        <v>3302</v>
      </c>
      <c r="F992" s="97">
        <v>148516</v>
      </c>
      <c r="G992" s="580">
        <v>22500</v>
      </c>
    </row>
    <row r="993" spans="1:7" s="223" customFormat="1" ht="21" customHeight="1" x14ac:dyDescent="0.2">
      <c r="A993" s="218">
        <v>949</v>
      </c>
      <c r="B993" s="220" t="s">
        <v>3022</v>
      </c>
      <c r="C993" s="220" t="s">
        <v>3303</v>
      </c>
      <c r="D993" s="220" t="s">
        <v>3304</v>
      </c>
      <c r="E993" s="221" t="s">
        <v>3305</v>
      </c>
      <c r="F993" s="97">
        <v>148516</v>
      </c>
      <c r="G993" s="580">
        <v>22500</v>
      </c>
    </row>
    <row r="994" spans="1:7" s="223" customFormat="1" ht="21" customHeight="1" x14ac:dyDescent="0.2">
      <c r="A994" s="218">
        <v>950</v>
      </c>
      <c r="B994" s="220" t="s">
        <v>3022</v>
      </c>
      <c r="C994" s="220" t="s">
        <v>3300</v>
      </c>
      <c r="D994" s="220" t="s">
        <v>3306</v>
      </c>
      <c r="E994" s="221" t="s">
        <v>3307</v>
      </c>
      <c r="F994" s="97">
        <v>148516</v>
      </c>
      <c r="G994" s="580">
        <v>22500</v>
      </c>
    </row>
    <row r="995" spans="1:7" s="223" customFormat="1" ht="21" customHeight="1" x14ac:dyDescent="0.2">
      <c r="A995" s="218">
        <v>951</v>
      </c>
      <c r="B995" s="220" t="s">
        <v>3022</v>
      </c>
      <c r="C995" s="220" t="s">
        <v>3308</v>
      </c>
      <c r="D995" s="220" t="s">
        <v>3309</v>
      </c>
      <c r="E995" s="221" t="s">
        <v>3310</v>
      </c>
      <c r="F995" s="97">
        <v>148516</v>
      </c>
      <c r="G995" s="580">
        <v>22500</v>
      </c>
    </row>
    <row r="996" spans="1:7" s="223" customFormat="1" ht="21" customHeight="1" x14ac:dyDescent="0.2">
      <c r="A996" s="218">
        <v>952</v>
      </c>
      <c r="B996" s="220" t="s">
        <v>3022</v>
      </c>
      <c r="C996" s="220" t="s">
        <v>3311</v>
      </c>
      <c r="D996" s="220" t="s">
        <v>3312</v>
      </c>
      <c r="E996" s="221" t="s">
        <v>3313</v>
      </c>
      <c r="F996" s="97">
        <v>148516</v>
      </c>
      <c r="G996" s="580">
        <v>22500</v>
      </c>
    </row>
    <row r="997" spans="1:7" s="223" customFormat="1" ht="21" customHeight="1" x14ac:dyDescent="0.2">
      <c r="A997" s="218">
        <v>953</v>
      </c>
      <c r="B997" s="220" t="s">
        <v>3022</v>
      </c>
      <c r="C997" s="220" t="s">
        <v>3314</v>
      </c>
      <c r="D997" s="220" t="s">
        <v>3315</v>
      </c>
      <c r="E997" s="221" t="s">
        <v>3316</v>
      </c>
      <c r="F997" s="97">
        <v>148516</v>
      </c>
      <c r="G997" s="580">
        <v>22500</v>
      </c>
    </row>
    <row r="998" spans="1:7" s="223" customFormat="1" ht="21" customHeight="1" x14ac:dyDescent="0.2">
      <c r="A998" s="218">
        <v>954</v>
      </c>
      <c r="B998" s="220" t="s">
        <v>3317</v>
      </c>
      <c r="C998" s="220" t="s">
        <v>3318</v>
      </c>
      <c r="D998" s="220" t="s">
        <v>3319</v>
      </c>
      <c r="E998" s="221" t="s">
        <v>3320</v>
      </c>
      <c r="F998" s="97" t="s">
        <v>1174</v>
      </c>
      <c r="G998" s="580" t="s">
        <v>1174</v>
      </c>
    </row>
    <row r="999" spans="1:7" s="223" customFormat="1" ht="21" customHeight="1" x14ac:dyDescent="0.2">
      <c r="A999" s="218">
        <v>955</v>
      </c>
      <c r="B999" s="220" t="s">
        <v>3321</v>
      </c>
      <c r="C999" s="220" t="s">
        <v>3322</v>
      </c>
      <c r="D999" s="220" t="s">
        <v>3323</v>
      </c>
      <c r="E999" s="221" t="s">
        <v>3324</v>
      </c>
      <c r="F999" s="97">
        <v>539815</v>
      </c>
      <c r="G999" s="580">
        <v>16100</v>
      </c>
    </row>
    <row r="1000" spans="1:7" s="223" customFormat="1" ht="21" customHeight="1" x14ac:dyDescent="0.2">
      <c r="A1000" s="218">
        <v>956</v>
      </c>
      <c r="B1000" s="220" t="s">
        <v>3325</v>
      </c>
      <c r="C1000" s="220" t="s">
        <v>3326</v>
      </c>
      <c r="D1000" s="220" t="s">
        <v>3327</v>
      </c>
      <c r="E1000" s="221" t="s">
        <v>3328</v>
      </c>
      <c r="F1000" s="97">
        <v>750000</v>
      </c>
      <c r="G1000" s="580">
        <v>18278</v>
      </c>
    </row>
    <row r="1001" spans="1:7" s="223" customFormat="1" ht="21" customHeight="1" x14ac:dyDescent="0.2">
      <c r="A1001" s="218">
        <v>957</v>
      </c>
      <c r="B1001" s="220" t="s">
        <v>3325</v>
      </c>
      <c r="C1001" s="220" t="s">
        <v>3329</v>
      </c>
      <c r="D1001" s="220" t="s">
        <v>3330</v>
      </c>
      <c r="E1001" s="221" t="s">
        <v>3331</v>
      </c>
      <c r="F1001" s="97">
        <v>750000</v>
      </c>
      <c r="G1001" s="580">
        <v>18139</v>
      </c>
    </row>
    <row r="1002" spans="1:7" s="223" customFormat="1" ht="21" customHeight="1" x14ac:dyDescent="0.2">
      <c r="A1002" s="218">
        <v>958</v>
      </c>
      <c r="B1002" s="220" t="s">
        <v>3332</v>
      </c>
      <c r="C1002" s="220" t="s">
        <v>3333</v>
      </c>
      <c r="D1002" s="220" t="s">
        <v>3334</v>
      </c>
      <c r="E1002" s="221" t="s">
        <v>3335</v>
      </c>
      <c r="F1002" s="97" t="s">
        <v>1174</v>
      </c>
      <c r="G1002" s="580"/>
    </row>
    <row r="1003" spans="1:7" s="223" customFormat="1" ht="21" customHeight="1" x14ac:dyDescent="0.2">
      <c r="A1003" s="218">
        <v>959</v>
      </c>
      <c r="B1003" s="220" t="s">
        <v>3336</v>
      </c>
      <c r="C1003" s="220" t="s">
        <v>3337</v>
      </c>
      <c r="D1003" s="220" t="s">
        <v>3338</v>
      </c>
      <c r="E1003" s="221" t="s">
        <v>3339</v>
      </c>
      <c r="F1003" s="97">
        <v>1256000</v>
      </c>
      <c r="G1003" s="580">
        <v>18901</v>
      </c>
    </row>
    <row r="1004" spans="1:7" s="223" customFormat="1" ht="21" customHeight="1" x14ac:dyDescent="0.2">
      <c r="A1004" s="218">
        <v>960</v>
      </c>
      <c r="B1004" s="220" t="s">
        <v>3340</v>
      </c>
      <c r="C1004" s="220" t="s">
        <v>3341</v>
      </c>
      <c r="D1004" s="220" t="s">
        <v>3342</v>
      </c>
      <c r="E1004" s="221" t="s">
        <v>3343</v>
      </c>
      <c r="F1004" s="97">
        <v>849000</v>
      </c>
      <c r="G1004" s="580">
        <v>19692</v>
      </c>
    </row>
    <row r="1005" spans="1:7" s="223" customFormat="1" ht="21" customHeight="1" x14ac:dyDescent="0.2">
      <c r="A1005" s="218"/>
      <c r="B1005" s="666" t="s">
        <v>3344</v>
      </c>
      <c r="C1005" s="667"/>
      <c r="D1005" s="667"/>
      <c r="E1005" s="668"/>
      <c r="F1005" s="224">
        <f>SUM(F925:F1004)</f>
        <v>12270215</v>
      </c>
      <c r="G1005" s="580"/>
    </row>
    <row r="1006" spans="1:7" s="223" customFormat="1" ht="21" customHeight="1" x14ac:dyDescent="0.2">
      <c r="A1006" s="218"/>
      <c r="B1006" s="219" t="s">
        <v>3345</v>
      </c>
      <c r="C1006" s="220"/>
      <c r="D1006" s="220"/>
      <c r="E1006" s="221"/>
      <c r="F1006" s="97"/>
      <c r="G1006" s="580"/>
    </row>
    <row r="1007" spans="1:7" s="223" customFormat="1" ht="21" customHeight="1" x14ac:dyDescent="0.2">
      <c r="A1007" s="218">
        <v>961</v>
      </c>
      <c r="B1007" s="220" t="s">
        <v>3346</v>
      </c>
      <c r="C1007" s="220" t="s">
        <v>3347</v>
      </c>
      <c r="D1007" s="220" t="s">
        <v>3348</v>
      </c>
      <c r="E1007" s="221" t="s">
        <v>3349</v>
      </c>
      <c r="F1007" s="97">
        <v>539815</v>
      </c>
      <c r="G1007" s="580">
        <v>16100</v>
      </c>
    </row>
    <row r="1008" spans="1:7" s="223" customFormat="1" ht="21" customHeight="1" x14ac:dyDescent="0.2">
      <c r="A1008" s="218">
        <v>962</v>
      </c>
      <c r="B1008" s="220" t="s">
        <v>3350</v>
      </c>
      <c r="C1008" s="220" t="s">
        <v>3351</v>
      </c>
      <c r="D1008" s="220" t="s">
        <v>3352</v>
      </c>
      <c r="E1008" s="221" t="s">
        <v>3353</v>
      </c>
      <c r="F1008" s="97" t="s">
        <v>1174</v>
      </c>
      <c r="G1008" s="580">
        <v>15360</v>
      </c>
    </row>
    <row r="1009" spans="1:7" s="223" customFormat="1" ht="21" customHeight="1" x14ac:dyDescent="0.2">
      <c r="A1009" s="218">
        <v>963</v>
      </c>
      <c r="B1009" s="220" t="s">
        <v>3354</v>
      </c>
      <c r="C1009" s="220" t="s">
        <v>3355</v>
      </c>
      <c r="D1009" s="220" t="s">
        <v>3356</v>
      </c>
      <c r="E1009" s="221" t="s">
        <v>3357</v>
      </c>
      <c r="F1009" s="97">
        <v>540000</v>
      </c>
      <c r="G1009" s="580">
        <v>20931</v>
      </c>
    </row>
    <row r="1010" spans="1:7" s="223" customFormat="1" ht="21" customHeight="1" x14ac:dyDescent="0.2">
      <c r="A1010" s="218">
        <v>964</v>
      </c>
      <c r="B1010" s="220" t="s">
        <v>3358</v>
      </c>
      <c r="C1010" s="220" t="s">
        <v>3359</v>
      </c>
      <c r="D1010" s="220" t="s">
        <v>3360</v>
      </c>
      <c r="E1010" s="221" t="s">
        <v>3361</v>
      </c>
      <c r="F1010" s="97" t="s">
        <v>1174</v>
      </c>
      <c r="G1010" s="580" t="s">
        <v>3362</v>
      </c>
    </row>
    <row r="1011" spans="1:7" s="223" customFormat="1" ht="21" customHeight="1" x14ac:dyDescent="0.2">
      <c r="A1011" s="218">
        <v>965</v>
      </c>
      <c r="B1011" s="220" t="s">
        <v>3363</v>
      </c>
      <c r="C1011" s="220" t="s">
        <v>3364</v>
      </c>
      <c r="D1011" s="220" t="s">
        <v>3365</v>
      </c>
      <c r="E1011" s="221" t="s">
        <v>3366</v>
      </c>
      <c r="F1011" s="97">
        <v>879514</v>
      </c>
      <c r="G1011" s="580">
        <v>23441</v>
      </c>
    </row>
    <row r="1012" spans="1:7" s="223" customFormat="1" ht="21" customHeight="1" x14ac:dyDescent="0.2">
      <c r="A1012" s="218">
        <v>966</v>
      </c>
      <c r="B1012" s="220" t="s">
        <v>3367</v>
      </c>
      <c r="C1012" s="220" t="s">
        <v>3368</v>
      </c>
      <c r="D1012" s="220" t="s">
        <v>3369</v>
      </c>
      <c r="E1012" s="221" t="s">
        <v>3370</v>
      </c>
      <c r="F1012" s="97">
        <v>77254</v>
      </c>
      <c r="G1012" s="580" t="s">
        <v>3371</v>
      </c>
    </row>
    <row r="1013" spans="1:7" s="223" customFormat="1" ht="21" customHeight="1" x14ac:dyDescent="0.2">
      <c r="A1013" s="218">
        <v>967</v>
      </c>
      <c r="B1013" s="220" t="s">
        <v>3367</v>
      </c>
      <c r="C1013" s="220" t="s">
        <v>3372</v>
      </c>
      <c r="D1013" s="220" t="s">
        <v>3373</v>
      </c>
      <c r="E1013" s="221" t="s">
        <v>3374</v>
      </c>
      <c r="F1013" s="97">
        <v>77000</v>
      </c>
      <c r="G1013" s="580" t="s">
        <v>3375</v>
      </c>
    </row>
    <row r="1014" spans="1:7" s="223" customFormat="1" ht="21" customHeight="1" x14ac:dyDescent="0.2">
      <c r="A1014" s="218">
        <v>968</v>
      </c>
      <c r="B1014" s="220" t="s">
        <v>2943</v>
      </c>
      <c r="C1014" s="220" t="s">
        <v>3376</v>
      </c>
      <c r="D1014" s="220" t="s">
        <v>3377</v>
      </c>
      <c r="E1014" s="221" t="s">
        <v>3378</v>
      </c>
      <c r="F1014" s="97">
        <v>45500</v>
      </c>
      <c r="G1014" s="580">
        <v>21167</v>
      </c>
    </row>
    <row r="1015" spans="1:7" s="223" customFormat="1" ht="21" customHeight="1" x14ac:dyDescent="0.2">
      <c r="A1015" s="218">
        <v>969</v>
      </c>
      <c r="B1015" s="220" t="s">
        <v>2943</v>
      </c>
      <c r="C1015" s="220" t="s">
        <v>3379</v>
      </c>
      <c r="D1015" s="220" t="s">
        <v>3380</v>
      </c>
      <c r="E1015" s="221" t="s">
        <v>3381</v>
      </c>
      <c r="F1015" s="97">
        <v>45500</v>
      </c>
      <c r="G1015" s="580">
        <v>21167</v>
      </c>
    </row>
    <row r="1016" spans="1:7" s="223" customFormat="1" ht="21" customHeight="1" x14ac:dyDescent="0.2">
      <c r="A1016" s="218">
        <v>970</v>
      </c>
      <c r="B1016" s="220" t="s">
        <v>3022</v>
      </c>
      <c r="C1016" s="220" t="s">
        <v>3382</v>
      </c>
      <c r="D1016" s="220" t="s">
        <v>3383</v>
      </c>
      <c r="E1016" s="221" t="s">
        <v>3384</v>
      </c>
      <c r="F1016" s="97">
        <v>119572.5</v>
      </c>
      <c r="G1016" s="580">
        <v>21257</v>
      </c>
    </row>
    <row r="1017" spans="1:7" s="223" customFormat="1" ht="21" customHeight="1" x14ac:dyDescent="0.2">
      <c r="A1017" s="218">
        <v>971</v>
      </c>
      <c r="B1017" s="220" t="s">
        <v>3022</v>
      </c>
      <c r="C1017" s="220" t="s">
        <v>3385</v>
      </c>
      <c r="D1017" s="220" t="s">
        <v>3386</v>
      </c>
      <c r="E1017" s="221" t="s">
        <v>3387</v>
      </c>
      <c r="F1017" s="97">
        <v>119572.5</v>
      </c>
      <c r="G1017" s="580">
        <v>21257</v>
      </c>
    </row>
    <row r="1018" spans="1:7" s="223" customFormat="1" ht="21" customHeight="1" x14ac:dyDescent="0.2">
      <c r="A1018" s="218">
        <v>972</v>
      </c>
      <c r="B1018" s="220" t="s">
        <v>3022</v>
      </c>
      <c r="C1018" s="220" t="s">
        <v>3388</v>
      </c>
      <c r="D1018" s="220" t="s">
        <v>3389</v>
      </c>
      <c r="E1018" s="221" t="s">
        <v>3390</v>
      </c>
      <c r="F1018" s="97">
        <v>119572.5</v>
      </c>
      <c r="G1018" s="580">
        <v>21257</v>
      </c>
    </row>
    <row r="1019" spans="1:7" s="223" customFormat="1" ht="21" customHeight="1" x14ac:dyDescent="0.2">
      <c r="A1019" s="218">
        <v>973</v>
      </c>
      <c r="B1019" s="220" t="s">
        <v>3022</v>
      </c>
      <c r="C1019" s="220" t="s">
        <v>3391</v>
      </c>
      <c r="D1019" s="220" t="s">
        <v>3392</v>
      </c>
      <c r="E1019" s="221" t="s">
        <v>3393</v>
      </c>
      <c r="F1019" s="97">
        <v>119572.5</v>
      </c>
      <c r="G1019" s="580">
        <v>21257</v>
      </c>
    </row>
    <row r="1020" spans="1:7" s="223" customFormat="1" ht="21" customHeight="1" x14ac:dyDescent="0.2">
      <c r="A1020" s="218">
        <v>974</v>
      </c>
      <c r="B1020" s="220" t="s">
        <v>3022</v>
      </c>
      <c r="C1020" s="220" t="s">
        <v>3394</v>
      </c>
      <c r="D1020" s="220" t="s">
        <v>3395</v>
      </c>
      <c r="E1020" s="221" t="s">
        <v>3396</v>
      </c>
      <c r="F1020" s="97">
        <v>119572.5</v>
      </c>
      <c r="G1020" s="580">
        <v>21257</v>
      </c>
    </row>
    <row r="1021" spans="1:7" s="223" customFormat="1" ht="21" customHeight="1" x14ac:dyDescent="0.2">
      <c r="A1021" s="218">
        <v>975</v>
      </c>
      <c r="B1021" s="220" t="s">
        <v>3397</v>
      </c>
      <c r="C1021" s="220" t="s">
        <v>3398</v>
      </c>
      <c r="D1021" s="220" t="s">
        <v>3399</v>
      </c>
      <c r="E1021" s="221" t="s">
        <v>3400</v>
      </c>
      <c r="F1021" s="97" t="s">
        <v>1174</v>
      </c>
      <c r="G1021" s="580">
        <v>21893</v>
      </c>
    </row>
    <row r="1022" spans="1:7" s="223" customFormat="1" ht="21" customHeight="1" x14ac:dyDescent="0.2">
      <c r="A1022" s="218">
        <v>976</v>
      </c>
      <c r="B1022" s="220" t="s">
        <v>2198</v>
      </c>
      <c r="C1022" s="220" t="s">
        <v>3401</v>
      </c>
      <c r="D1022" s="220" t="s">
        <v>3402</v>
      </c>
      <c r="E1022" s="221" t="s">
        <v>3403</v>
      </c>
      <c r="F1022" s="97">
        <v>94160</v>
      </c>
      <c r="G1022" s="580">
        <v>22013</v>
      </c>
    </row>
    <row r="1023" spans="1:7" s="223" customFormat="1" ht="21" customHeight="1" x14ac:dyDescent="0.2">
      <c r="A1023" s="218">
        <v>977</v>
      </c>
      <c r="B1023" s="220" t="s">
        <v>2198</v>
      </c>
      <c r="C1023" s="220" t="s">
        <v>3404</v>
      </c>
      <c r="D1023" s="220" t="s">
        <v>3405</v>
      </c>
      <c r="E1023" s="221" t="s">
        <v>3406</v>
      </c>
      <c r="F1023" s="97">
        <v>94160</v>
      </c>
      <c r="G1023" s="580">
        <v>22013</v>
      </c>
    </row>
    <row r="1024" spans="1:7" s="223" customFormat="1" ht="21" customHeight="1" x14ac:dyDescent="0.2">
      <c r="A1024" s="218">
        <v>978</v>
      </c>
      <c r="B1024" s="220" t="s">
        <v>2198</v>
      </c>
      <c r="C1024" s="220" t="s">
        <v>3407</v>
      </c>
      <c r="D1024" s="220" t="s">
        <v>3408</v>
      </c>
      <c r="E1024" s="221" t="s">
        <v>3409</v>
      </c>
      <c r="F1024" s="97">
        <v>94160</v>
      </c>
      <c r="G1024" s="580">
        <v>22013</v>
      </c>
    </row>
    <row r="1025" spans="1:7" s="223" customFormat="1" ht="21" customHeight="1" x14ac:dyDescent="0.2">
      <c r="A1025" s="218">
        <v>979</v>
      </c>
      <c r="B1025" s="220" t="s">
        <v>2198</v>
      </c>
      <c r="C1025" s="220" t="s">
        <v>3410</v>
      </c>
      <c r="D1025" s="220" t="s">
        <v>3411</v>
      </c>
      <c r="E1025" s="221" t="s">
        <v>3412</v>
      </c>
      <c r="F1025" s="97">
        <v>94160</v>
      </c>
      <c r="G1025" s="580">
        <v>22013</v>
      </c>
    </row>
    <row r="1026" spans="1:7" s="223" customFormat="1" ht="21" customHeight="1" x14ac:dyDescent="0.2">
      <c r="A1026" s="218">
        <v>980</v>
      </c>
      <c r="B1026" s="220" t="s">
        <v>2198</v>
      </c>
      <c r="C1026" s="220" t="s">
        <v>3413</v>
      </c>
      <c r="D1026" s="220" t="s">
        <v>3414</v>
      </c>
      <c r="E1026" s="221" t="s">
        <v>3415</v>
      </c>
      <c r="F1026" s="97">
        <v>94160</v>
      </c>
      <c r="G1026" s="580">
        <v>22013</v>
      </c>
    </row>
    <row r="1027" spans="1:7" s="223" customFormat="1" ht="21" customHeight="1" x14ac:dyDescent="0.2">
      <c r="A1027" s="218">
        <v>981</v>
      </c>
      <c r="B1027" s="220" t="s">
        <v>2198</v>
      </c>
      <c r="C1027" s="220" t="s">
        <v>3416</v>
      </c>
      <c r="D1027" s="220" t="s">
        <v>3417</v>
      </c>
      <c r="E1027" s="221" t="s">
        <v>3418</v>
      </c>
      <c r="F1027" s="97">
        <v>94160</v>
      </c>
      <c r="G1027" s="580">
        <v>22013</v>
      </c>
    </row>
    <row r="1028" spans="1:7" s="223" customFormat="1" ht="21" customHeight="1" x14ac:dyDescent="0.2">
      <c r="A1028" s="218">
        <v>982</v>
      </c>
      <c r="B1028" s="220" t="s">
        <v>2198</v>
      </c>
      <c r="C1028" s="220" t="s">
        <v>3419</v>
      </c>
      <c r="D1028" s="220" t="s">
        <v>3420</v>
      </c>
      <c r="E1028" s="221" t="s">
        <v>3421</v>
      </c>
      <c r="F1028" s="97">
        <v>94160</v>
      </c>
      <c r="G1028" s="580">
        <v>22013</v>
      </c>
    </row>
    <row r="1029" spans="1:7" s="223" customFormat="1" ht="21" customHeight="1" x14ac:dyDescent="0.2">
      <c r="A1029" s="218">
        <v>983</v>
      </c>
      <c r="B1029" s="220" t="s">
        <v>2262</v>
      </c>
      <c r="C1029" s="220" t="s">
        <v>3422</v>
      </c>
      <c r="D1029" s="220" t="s">
        <v>3423</v>
      </c>
      <c r="E1029" s="221" t="s">
        <v>3424</v>
      </c>
      <c r="F1029" s="97">
        <v>44405</v>
      </c>
      <c r="G1029" s="580">
        <v>22013</v>
      </c>
    </row>
    <row r="1030" spans="1:7" s="223" customFormat="1" ht="21" customHeight="1" x14ac:dyDescent="0.2">
      <c r="A1030" s="218">
        <v>984</v>
      </c>
      <c r="B1030" s="220" t="s">
        <v>2266</v>
      </c>
      <c r="C1030" s="220" t="s">
        <v>3425</v>
      </c>
      <c r="D1030" s="220" t="s">
        <v>3426</v>
      </c>
      <c r="E1030" s="221" t="s">
        <v>3427</v>
      </c>
      <c r="F1030" s="97">
        <v>44405</v>
      </c>
      <c r="G1030" s="580">
        <v>22013</v>
      </c>
    </row>
    <row r="1031" spans="1:7" s="223" customFormat="1" ht="21" customHeight="1" x14ac:dyDescent="0.2">
      <c r="A1031" s="218">
        <v>985</v>
      </c>
      <c r="B1031" s="220" t="s">
        <v>3008</v>
      </c>
      <c r="C1031" s="220" t="s">
        <v>3428</v>
      </c>
      <c r="D1031" s="220" t="s">
        <v>3429</v>
      </c>
      <c r="E1031" s="221" t="s">
        <v>3430</v>
      </c>
      <c r="F1031" s="97">
        <v>74900</v>
      </c>
      <c r="G1031" s="580">
        <v>22340</v>
      </c>
    </row>
    <row r="1032" spans="1:7" s="223" customFormat="1" ht="21" customHeight="1" x14ac:dyDescent="0.2">
      <c r="A1032" s="218">
        <v>986</v>
      </c>
      <c r="B1032" s="220" t="s">
        <v>3213</v>
      </c>
      <c r="C1032" s="220" t="s">
        <v>3431</v>
      </c>
      <c r="D1032" s="220" t="s">
        <v>3432</v>
      </c>
      <c r="E1032" s="221" t="s">
        <v>3433</v>
      </c>
      <c r="F1032" s="97">
        <v>119947</v>
      </c>
      <c r="G1032" s="580">
        <v>22340</v>
      </c>
    </row>
    <row r="1033" spans="1:7" s="223" customFormat="1" ht="21" customHeight="1" x14ac:dyDescent="0.2">
      <c r="A1033" s="218">
        <v>987</v>
      </c>
      <c r="B1033" s="220" t="s">
        <v>3213</v>
      </c>
      <c r="C1033" s="220" t="s">
        <v>3434</v>
      </c>
      <c r="D1033" s="220" t="s">
        <v>3435</v>
      </c>
      <c r="E1033" s="221" t="s">
        <v>3436</v>
      </c>
      <c r="F1033" s="97">
        <v>119947</v>
      </c>
      <c r="G1033" s="580">
        <v>22340</v>
      </c>
    </row>
    <row r="1034" spans="1:7" s="223" customFormat="1" ht="21" customHeight="1" x14ac:dyDescent="0.2">
      <c r="A1034" s="218">
        <v>988</v>
      </c>
      <c r="B1034" s="220" t="s">
        <v>3213</v>
      </c>
      <c r="C1034" s="220" t="s">
        <v>3437</v>
      </c>
      <c r="D1034" s="220" t="s">
        <v>3438</v>
      </c>
      <c r="E1034" s="221" t="s">
        <v>3439</v>
      </c>
      <c r="F1034" s="97">
        <v>119947</v>
      </c>
      <c r="G1034" s="580">
        <v>22340</v>
      </c>
    </row>
    <row r="1035" spans="1:7" s="223" customFormat="1" ht="21" customHeight="1" x14ac:dyDescent="0.2">
      <c r="A1035" s="218">
        <v>989</v>
      </c>
      <c r="B1035" s="220" t="s">
        <v>3022</v>
      </c>
      <c r="C1035" s="220" t="s">
        <v>3440</v>
      </c>
      <c r="D1035" s="220" t="s">
        <v>3441</v>
      </c>
      <c r="E1035" s="221" t="s">
        <v>3442</v>
      </c>
      <c r="F1035" s="97">
        <v>148516</v>
      </c>
      <c r="G1035" s="580">
        <v>22500</v>
      </c>
    </row>
    <row r="1036" spans="1:7" s="223" customFormat="1" ht="21" customHeight="1" x14ac:dyDescent="0.2">
      <c r="A1036" s="218">
        <v>990</v>
      </c>
      <c r="B1036" s="220" t="s">
        <v>3022</v>
      </c>
      <c r="C1036" s="220" t="s">
        <v>3443</v>
      </c>
      <c r="D1036" s="220" t="s">
        <v>3444</v>
      </c>
      <c r="E1036" s="221" t="s">
        <v>3445</v>
      </c>
      <c r="F1036" s="97">
        <v>148516</v>
      </c>
      <c r="G1036" s="580">
        <v>22500</v>
      </c>
    </row>
    <row r="1037" spans="1:7" s="223" customFormat="1" ht="21" customHeight="1" x14ac:dyDescent="0.2">
      <c r="A1037" s="218">
        <v>991</v>
      </c>
      <c r="B1037" s="220" t="s">
        <v>3022</v>
      </c>
      <c r="C1037" s="220" t="s">
        <v>3446</v>
      </c>
      <c r="D1037" s="220" t="s">
        <v>3447</v>
      </c>
      <c r="E1037" s="221" t="s">
        <v>3448</v>
      </c>
      <c r="F1037" s="97">
        <v>148516</v>
      </c>
      <c r="G1037" s="580">
        <v>22500</v>
      </c>
    </row>
    <row r="1038" spans="1:7" s="223" customFormat="1" ht="21" customHeight="1" x14ac:dyDescent="0.2">
      <c r="A1038" s="218">
        <v>992</v>
      </c>
      <c r="B1038" s="220" t="s">
        <v>3022</v>
      </c>
      <c r="C1038" s="220" t="s">
        <v>3449</v>
      </c>
      <c r="D1038" s="220" t="s">
        <v>3450</v>
      </c>
      <c r="E1038" s="221" t="s">
        <v>3451</v>
      </c>
      <c r="F1038" s="97">
        <v>148516</v>
      </c>
      <c r="G1038" s="580">
        <v>22500</v>
      </c>
    </row>
    <row r="1039" spans="1:7" s="223" customFormat="1" ht="21" customHeight="1" x14ac:dyDescent="0.2">
      <c r="A1039" s="218">
        <v>993</v>
      </c>
      <c r="B1039" s="220" t="s">
        <v>3022</v>
      </c>
      <c r="C1039" s="220" t="s">
        <v>3452</v>
      </c>
      <c r="D1039" s="220" t="s">
        <v>3453</v>
      </c>
      <c r="E1039" s="221" t="s">
        <v>3454</v>
      </c>
      <c r="F1039" s="97">
        <v>148516</v>
      </c>
      <c r="G1039" s="580">
        <v>22500</v>
      </c>
    </row>
    <row r="1040" spans="1:7" s="223" customFormat="1" ht="21" customHeight="1" x14ac:dyDescent="0.2">
      <c r="A1040" s="218">
        <v>994</v>
      </c>
      <c r="B1040" s="220" t="s">
        <v>3022</v>
      </c>
      <c r="C1040" s="220" t="s">
        <v>3455</v>
      </c>
      <c r="D1040" s="220" t="s">
        <v>3456</v>
      </c>
      <c r="E1040" s="221" t="s">
        <v>3457</v>
      </c>
      <c r="F1040" s="97">
        <v>148516</v>
      </c>
      <c r="G1040" s="580">
        <v>22500</v>
      </c>
    </row>
    <row r="1041" spans="1:7" s="223" customFormat="1" ht="21" customHeight="1" x14ac:dyDescent="0.2">
      <c r="A1041" s="218">
        <v>995</v>
      </c>
      <c r="B1041" s="220" t="s">
        <v>3022</v>
      </c>
      <c r="C1041" s="220" t="s">
        <v>3458</v>
      </c>
      <c r="D1041" s="220" t="s">
        <v>3459</v>
      </c>
      <c r="E1041" s="221" t="s">
        <v>3460</v>
      </c>
      <c r="F1041" s="97">
        <v>148516</v>
      </c>
      <c r="G1041" s="580">
        <v>22500</v>
      </c>
    </row>
    <row r="1042" spans="1:7" s="223" customFormat="1" ht="21" customHeight="1" x14ac:dyDescent="0.2">
      <c r="A1042" s="218">
        <v>996</v>
      </c>
      <c r="B1042" s="220" t="s">
        <v>3022</v>
      </c>
      <c r="C1042" s="220" t="s">
        <v>3461</v>
      </c>
      <c r="D1042" s="220" t="s">
        <v>3462</v>
      </c>
      <c r="E1042" s="221" t="s">
        <v>3463</v>
      </c>
      <c r="F1042" s="97">
        <v>148516</v>
      </c>
      <c r="G1042" s="580">
        <v>22500</v>
      </c>
    </row>
    <row r="1043" spans="1:7" s="223" customFormat="1" ht="21" customHeight="1" x14ac:dyDescent="0.2">
      <c r="A1043" s="218">
        <v>997</v>
      </c>
      <c r="B1043" s="220" t="s">
        <v>3022</v>
      </c>
      <c r="C1043" s="220" t="s">
        <v>3464</v>
      </c>
      <c r="D1043" s="220" t="s">
        <v>3465</v>
      </c>
      <c r="E1043" s="221" t="s">
        <v>3466</v>
      </c>
      <c r="F1043" s="97">
        <v>148516</v>
      </c>
      <c r="G1043" s="580">
        <v>22500</v>
      </c>
    </row>
    <row r="1044" spans="1:7" s="223" customFormat="1" ht="21" customHeight="1" x14ac:dyDescent="0.2">
      <c r="A1044" s="218">
        <v>998</v>
      </c>
      <c r="B1044" s="220" t="s">
        <v>3022</v>
      </c>
      <c r="C1044" s="220" t="s">
        <v>3467</v>
      </c>
      <c r="D1044" s="220" t="s">
        <v>3468</v>
      </c>
      <c r="E1044" s="221" t="s">
        <v>3469</v>
      </c>
      <c r="F1044" s="97">
        <v>148516</v>
      </c>
      <c r="G1044" s="580">
        <v>22500</v>
      </c>
    </row>
    <row r="1045" spans="1:7" s="223" customFormat="1" ht="21" customHeight="1" x14ac:dyDescent="0.2">
      <c r="A1045" s="218">
        <v>999</v>
      </c>
      <c r="B1045" s="220" t="s">
        <v>3022</v>
      </c>
      <c r="C1045" s="220" t="s">
        <v>3470</v>
      </c>
      <c r="D1045" s="220" t="s">
        <v>3471</v>
      </c>
      <c r="E1045" s="221" t="s">
        <v>3472</v>
      </c>
      <c r="F1045" s="97">
        <v>148516</v>
      </c>
      <c r="G1045" s="580">
        <v>22500</v>
      </c>
    </row>
    <row r="1046" spans="1:7" s="223" customFormat="1" ht="21" customHeight="1" x14ac:dyDescent="0.2">
      <c r="A1046" s="218">
        <v>1000</v>
      </c>
      <c r="B1046" s="220" t="s">
        <v>3022</v>
      </c>
      <c r="C1046" s="220" t="s">
        <v>3473</v>
      </c>
      <c r="D1046" s="220" t="s">
        <v>3474</v>
      </c>
      <c r="E1046" s="221" t="s">
        <v>3475</v>
      </c>
      <c r="F1046" s="97">
        <v>148516</v>
      </c>
      <c r="G1046" s="580">
        <v>22500</v>
      </c>
    </row>
    <row r="1047" spans="1:7" s="223" customFormat="1" ht="21" customHeight="1" x14ac:dyDescent="0.2">
      <c r="A1047" s="218">
        <v>1001</v>
      </c>
      <c r="B1047" s="220" t="s">
        <v>3022</v>
      </c>
      <c r="C1047" s="220" t="s">
        <v>3476</v>
      </c>
      <c r="D1047" s="220" t="s">
        <v>3477</v>
      </c>
      <c r="E1047" s="221" t="s">
        <v>3478</v>
      </c>
      <c r="F1047" s="97">
        <v>148516</v>
      </c>
      <c r="G1047" s="580">
        <v>22500</v>
      </c>
    </row>
    <row r="1048" spans="1:7" s="223" customFormat="1" ht="21" customHeight="1" x14ac:dyDescent="0.2">
      <c r="A1048" s="218">
        <v>1002</v>
      </c>
      <c r="B1048" s="220" t="s">
        <v>3022</v>
      </c>
      <c r="C1048" s="220" t="s">
        <v>3479</v>
      </c>
      <c r="D1048" s="220" t="s">
        <v>3480</v>
      </c>
      <c r="E1048" s="221" t="s">
        <v>3481</v>
      </c>
      <c r="F1048" s="97">
        <v>148516</v>
      </c>
      <c r="G1048" s="580">
        <v>22500</v>
      </c>
    </row>
    <row r="1049" spans="1:7" s="223" customFormat="1" ht="21" customHeight="1" x14ac:dyDescent="0.2">
      <c r="A1049" s="218">
        <v>1003</v>
      </c>
      <c r="B1049" s="220" t="s">
        <v>3022</v>
      </c>
      <c r="C1049" s="220" t="s">
        <v>3482</v>
      </c>
      <c r="D1049" s="220" t="s">
        <v>3483</v>
      </c>
      <c r="E1049" s="221" t="s">
        <v>3484</v>
      </c>
      <c r="F1049" s="97">
        <v>148516</v>
      </c>
      <c r="G1049" s="580">
        <v>22500</v>
      </c>
    </row>
    <row r="1050" spans="1:7" s="223" customFormat="1" ht="21" customHeight="1" x14ac:dyDescent="0.2">
      <c r="A1050" s="218">
        <v>1004</v>
      </c>
      <c r="B1050" s="220" t="s">
        <v>3022</v>
      </c>
      <c r="C1050" s="220" t="s">
        <v>3485</v>
      </c>
      <c r="D1050" s="220" t="s">
        <v>3486</v>
      </c>
      <c r="E1050" s="221" t="s">
        <v>3487</v>
      </c>
      <c r="F1050" s="97">
        <v>148516</v>
      </c>
      <c r="G1050" s="580">
        <v>22500</v>
      </c>
    </row>
    <row r="1051" spans="1:7" s="223" customFormat="1" ht="21" customHeight="1" x14ac:dyDescent="0.2">
      <c r="A1051" s="218">
        <v>1005</v>
      </c>
      <c r="B1051" s="220" t="s">
        <v>3022</v>
      </c>
      <c r="C1051" s="220" t="s">
        <v>3488</v>
      </c>
      <c r="D1051" s="220" t="s">
        <v>3489</v>
      </c>
      <c r="E1051" s="221" t="s">
        <v>3490</v>
      </c>
      <c r="F1051" s="97">
        <v>148516</v>
      </c>
      <c r="G1051" s="580">
        <v>22500</v>
      </c>
    </row>
    <row r="1052" spans="1:7" s="223" customFormat="1" ht="21" customHeight="1" x14ac:dyDescent="0.2">
      <c r="A1052" s="218">
        <v>1006</v>
      </c>
      <c r="B1052" s="220" t="s">
        <v>3022</v>
      </c>
      <c r="C1052" s="220" t="s">
        <v>3491</v>
      </c>
      <c r="D1052" s="220" t="s">
        <v>3492</v>
      </c>
      <c r="E1052" s="221" t="s">
        <v>3493</v>
      </c>
      <c r="F1052" s="97">
        <v>148516</v>
      </c>
      <c r="G1052" s="580">
        <v>22500</v>
      </c>
    </row>
    <row r="1053" spans="1:7" s="223" customFormat="1" ht="21" customHeight="1" x14ac:dyDescent="0.2">
      <c r="A1053" s="218">
        <v>1007</v>
      </c>
      <c r="B1053" s="220" t="s">
        <v>3022</v>
      </c>
      <c r="C1053" s="220" t="s">
        <v>3494</v>
      </c>
      <c r="D1053" s="220" t="s">
        <v>3495</v>
      </c>
      <c r="E1053" s="221" t="s">
        <v>3496</v>
      </c>
      <c r="F1053" s="97">
        <v>148516</v>
      </c>
      <c r="G1053" s="580">
        <v>22500</v>
      </c>
    </row>
    <row r="1054" spans="1:7" s="223" customFormat="1" ht="21" customHeight="1" x14ac:dyDescent="0.2">
      <c r="A1054" s="218">
        <v>1008</v>
      </c>
      <c r="B1054" s="220" t="s">
        <v>3022</v>
      </c>
      <c r="C1054" s="220" t="s">
        <v>3497</v>
      </c>
      <c r="D1054" s="220" t="s">
        <v>3498</v>
      </c>
      <c r="E1054" s="221" t="s">
        <v>3499</v>
      </c>
      <c r="F1054" s="97">
        <v>148516</v>
      </c>
      <c r="G1054" s="580">
        <v>22500</v>
      </c>
    </row>
    <row r="1055" spans="1:7" s="223" customFormat="1" ht="21" customHeight="1" x14ac:dyDescent="0.2">
      <c r="A1055" s="218">
        <v>1009</v>
      </c>
      <c r="B1055" s="220" t="s">
        <v>2198</v>
      </c>
      <c r="C1055" s="220" t="s">
        <v>3500</v>
      </c>
      <c r="D1055" s="220" t="s">
        <v>3501</v>
      </c>
      <c r="E1055" s="221" t="s">
        <v>3502</v>
      </c>
      <c r="F1055" s="97">
        <v>94050</v>
      </c>
      <c r="G1055" s="580">
        <v>22500</v>
      </c>
    </row>
    <row r="1056" spans="1:7" s="223" customFormat="1" ht="21" customHeight="1" x14ac:dyDescent="0.2">
      <c r="A1056" s="218">
        <v>1010</v>
      </c>
      <c r="B1056" s="220" t="s">
        <v>2198</v>
      </c>
      <c r="C1056" s="220" t="s">
        <v>3503</v>
      </c>
      <c r="D1056" s="220" t="s">
        <v>3504</v>
      </c>
      <c r="E1056" s="221" t="s">
        <v>3505</v>
      </c>
      <c r="F1056" s="97">
        <v>94050</v>
      </c>
      <c r="G1056" s="580">
        <v>22500</v>
      </c>
    </row>
    <row r="1057" spans="1:7" s="223" customFormat="1" ht="21" customHeight="1" x14ac:dyDescent="0.2">
      <c r="A1057" s="218">
        <v>1011</v>
      </c>
      <c r="B1057" s="220" t="s">
        <v>2198</v>
      </c>
      <c r="C1057" s="220" t="s">
        <v>3506</v>
      </c>
      <c r="D1057" s="220" t="s">
        <v>3507</v>
      </c>
      <c r="E1057" s="221" t="s">
        <v>3508</v>
      </c>
      <c r="F1057" s="97">
        <v>94050</v>
      </c>
      <c r="G1057" s="580">
        <v>22500</v>
      </c>
    </row>
    <row r="1058" spans="1:7" s="223" customFormat="1" ht="21" customHeight="1" x14ac:dyDescent="0.2">
      <c r="A1058" s="218">
        <v>1012</v>
      </c>
      <c r="B1058" s="220" t="s">
        <v>2198</v>
      </c>
      <c r="C1058" s="220" t="s">
        <v>3509</v>
      </c>
      <c r="D1058" s="220" t="s">
        <v>3510</v>
      </c>
      <c r="E1058" s="221" t="s">
        <v>3511</v>
      </c>
      <c r="F1058" s="97">
        <v>94050</v>
      </c>
      <c r="G1058" s="580">
        <v>22500</v>
      </c>
    </row>
    <row r="1059" spans="1:7" s="223" customFormat="1" ht="21" customHeight="1" x14ac:dyDescent="0.2">
      <c r="A1059" s="218">
        <v>1013</v>
      </c>
      <c r="B1059" s="220" t="s">
        <v>2198</v>
      </c>
      <c r="C1059" s="220" t="s">
        <v>3512</v>
      </c>
      <c r="D1059" s="220" t="s">
        <v>3513</v>
      </c>
      <c r="E1059" s="221" t="s">
        <v>3514</v>
      </c>
      <c r="F1059" s="97">
        <v>94050</v>
      </c>
      <c r="G1059" s="580">
        <v>22500</v>
      </c>
    </row>
    <row r="1060" spans="1:7" s="223" customFormat="1" ht="21" customHeight="1" x14ac:dyDescent="0.2">
      <c r="A1060" s="218">
        <v>1014</v>
      </c>
      <c r="B1060" s="220" t="s">
        <v>2198</v>
      </c>
      <c r="C1060" s="220" t="s">
        <v>3515</v>
      </c>
      <c r="D1060" s="220" t="s">
        <v>3516</v>
      </c>
      <c r="E1060" s="221" t="s">
        <v>3517</v>
      </c>
      <c r="F1060" s="97">
        <v>94050</v>
      </c>
      <c r="G1060" s="580">
        <v>22500</v>
      </c>
    </row>
    <row r="1061" spans="1:7" s="223" customFormat="1" ht="21" customHeight="1" x14ac:dyDescent="0.2">
      <c r="A1061" s="218"/>
      <c r="B1061" s="666" t="s">
        <v>3518</v>
      </c>
      <c r="C1061" s="667"/>
      <c r="D1061" s="667"/>
      <c r="E1061" s="668"/>
      <c r="F1061" s="224">
        <f>SUM(F1007:F1060)</f>
        <v>7519736.5</v>
      </c>
      <c r="G1061" s="580"/>
    </row>
    <row r="1062" spans="1:7" s="223" customFormat="1" ht="21" customHeight="1" x14ac:dyDescent="0.2">
      <c r="A1062" s="218"/>
      <c r="B1062" s="219" t="s">
        <v>3519</v>
      </c>
      <c r="C1062" s="220"/>
      <c r="D1062" s="220"/>
      <c r="E1062" s="221"/>
      <c r="F1062" s="97"/>
      <c r="G1062" s="580"/>
    </row>
    <row r="1063" spans="1:7" s="223" customFormat="1" ht="21" customHeight="1" x14ac:dyDescent="0.2">
      <c r="A1063" s="218">
        <v>1015</v>
      </c>
      <c r="B1063" s="220" t="s">
        <v>3363</v>
      </c>
      <c r="C1063" s="220" t="s">
        <v>3520</v>
      </c>
      <c r="D1063" s="220" t="s">
        <v>3521</v>
      </c>
      <c r="E1063" s="221" t="s">
        <v>3522</v>
      </c>
      <c r="F1063" s="97">
        <v>849000</v>
      </c>
      <c r="G1063" s="580">
        <v>18356</v>
      </c>
    </row>
    <row r="1064" spans="1:7" s="223" customFormat="1" ht="21" customHeight="1" x14ac:dyDescent="0.2">
      <c r="A1064" s="218">
        <v>1016</v>
      </c>
      <c r="B1064" s="220" t="s">
        <v>3523</v>
      </c>
      <c r="C1064" s="220" t="s">
        <v>1174</v>
      </c>
      <c r="D1064" s="220" t="s">
        <v>1174</v>
      </c>
      <c r="E1064" s="221" t="s">
        <v>3524</v>
      </c>
      <c r="F1064" s="97" t="s">
        <v>1174</v>
      </c>
      <c r="G1064" s="580">
        <v>18085</v>
      </c>
    </row>
    <row r="1065" spans="1:7" s="223" customFormat="1" ht="21" customHeight="1" x14ac:dyDescent="0.2">
      <c r="A1065" s="218">
        <v>1017</v>
      </c>
      <c r="B1065" s="220" t="s">
        <v>3525</v>
      </c>
      <c r="C1065" s="220" t="s">
        <v>3526</v>
      </c>
      <c r="D1065" s="220" t="s">
        <v>3527</v>
      </c>
      <c r="E1065" s="221" t="s">
        <v>3528</v>
      </c>
      <c r="F1065" s="97">
        <v>635000</v>
      </c>
      <c r="G1065" s="580">
        <v>19395</v>
      </c>
    </row>
    <row r="1066" spans="1:7" s="223" customFormat="1" ht="21" customHeight="1" x14ac:dyDescent="0.2">
      <c r="A1066" s="218">
        <v>1018</v>
      </c>
      <c r="B1066" s="220" t="s">
        <v>3529</v>
      </c>
      <c r="C1066" s="220" t="s">
        <v>3530</v>
      </c>
      <c r="D1066" s="220" t="s">
        <v>3531</v>
      </c>
      <c r="E1066" s="221" t="s">
        <v>3532</v>
      </c>
      <c r="F1066" s="97" t="s">
        <v>1174</v>
      </c>
      <c r="G1066" s="580">
        <v>23425</v>
      </c>
    </row>
    <row r="1067" spans="1:7" s="223" customFormat="1" ht="21" customHeight="1" x14ac:dyDescent="0.2">
      <c r="A1067" s="218">
        <v>1019</v>
      </c>
      <c r="B1067" s="220" t="s">
        <v>2943</v>
      </c>
      <c r="C1067" s="220" t="s">
        <v>3533</v>
      </c>
      <c r="D1067" s="220" t="s">
        <v>3534</v>
      </c>
      <c r="E1067" s="221" t="s">
        <v>3535</v>
      </c>
      <c r="F1067" s="97">
        <v>45500</v>
      </c>
      <c r="G1067" s="580">
        <v>21167</v>
      </c>
    </row>
    <row r="1068" spans="1:7" s="223" customFormat="1" ht="21" customHeight="1" x14ac:dyDescent="0.2">
      <c r="A1068" s="218">
        <v>1020</v>
      </c>
      <c r="B1068" s="220" t="s">
        <v>2943</v>
      </c>
      <c r="C1068" s="220" t="s">
        <v>3536</v>
      </c>
      <c r="D1068" s="220" t="s">
        <v>3537</v>
      </c>
      <c r="E1068" s="221" t="s">
        <v>3538</v>
      </c>
      <c r="F1068" s="97">
        <v>45500</v>
      </c>
      <c r="G1068" s="580">
        <v>21167</v>
      </c>
    </row>
    <row r="1069" spans="1:7" s="223" customFormat="1" ht="21" customHeight="1" x14ac:dyDescent="0.2">
      <c r="A1069" s="218">
        <v>1021</v>
      </c>
      <c r="B1069" s="220" t="s">
        <v>3022</v>
      </c>
      <c r="C1069" s="220" t="s">
        <v>3539</v>
      </c>
      <c r="D1069" s="220" t="s">
        <v>3540</v>
      </c>
      <c r="E1069" s="221" t="s">
        <v>3541</v>
      </c>
      <c r="F1069" s="97">
        <v>119572.5</v>
      </c>
      <c r="G1069" s="580">
        <v>21257</v>
      </c>
    </row>
    <row r="1070" spans="1:7" s="223" customFormat="1" ht="21" customHeight="1" x14ac:dyDescent="0.2">
      <c r="A1070" s="218">
        <v>1022</v>
      </c>
      <c r="B1070" s="220" t="s">
        <v>3022</v>
      </c>
      <c r="C1070" s="220" t="s">
        <v>3542</v>
      </c>
      <c r="D1070" s="220" t="s">
        <v>3543</v>
      </c>
      <c r="E1070" s="221" t="s">
        <v>3544</v>
      </c>
      <c r="F1070" s="97">
        <v>119572.5</v>
      </c>
      <c r="G1070" s="580">
        <v>21257</v>
      </c>
    </row>
    <row r="1071" spans="1:7" s="223" customFormat="1" ht="21" customHeight="1" x14ac:dyDescent="0.2">
      <c r="A1071" s="218">
        <v>1023</v>
      </c>
      <c r="B1071" s="220" t="s">
        <v>3022</v>
      </c>
      <c r="C1071" s="220" t="s">
        <v>3545</v>
      </c>
      <c r="D1071" s="220" t="s">
        <v>3546</v>
      </c>
      <c r="E1071" s="221" t="s">
        <v>3547</v>
      </c>
      <c r="F1071" s="97">
        <v>119572.5</v>
      </c>
      <c r="G1071" s="580">
        <v>21257</v>
      </c>
    </row>
    <row r="1072" spans="1:7" s="223" customFormat="1" ht="21" customHeight="1" x14ac:dyDescent="0.2">
      <c r="A1072" s="218">
        <v>1024</v>
      </c>
      <c r="B1072" s="220" t="s">
        <v>3022</v>
      </c>
      <c r="C1072" s="220" t="s">
        <v>3548</v>
      </c>
      <c r="D1072" s="220" t="s">
        <v>3549</v>
      </c>
      <c r="E1072" s="221" t="s">
        <v>3550</v>
      </c>
      <c r="F1072" s="97">
        <v>119572.5</v>
      </c>
      <c r="G1072" s="580">
        <v>21257</v>
      </c>
    </row>
    <row r="1073" spans="1:7" s="223" customFormat="1" ht="21" customHeight="1" x14ac:dyDescent="0.2">
      <c r="A1073" s="218">
        <v>1025</v>
      </c>
      <c r="B1073" s="220" t="s">
        <v>3022</v>
      </c>
      <c r="C1073" s="220" t="s">
        <v>3551</v>
      </c>
      <c r="D1073" s="220" t="s">
        <v>3552</v>
      </c>
      <c r="E1073" s="221" t="s">
        <v>3553</v>
      </c>
      <c r="F1073" s="97">
        <v>119572.5</v>
      </c>
      <c r="G1073" s="580">
        <v>21257</v>
      </c>
    </row>
    <row r="1074" spans="1:7" s="223" customFormat="1" ht="21" customHeight="1" x14ac:dyDescent="0.2">
      <c r="A1074" s="218">
        <v>1026</v>
      </c>
      <c r="B1074" s="220" t="s">
        <v>3022</v>
      </c>
      <c r="C1074" s="220" t="s">
        <v>3554</v>
      </c>
      <c r="D1074" s="220" t="s">
        <v>3555</v>
      </c>
      <c r="E1074" s="221" t="s">
        <v>3556</v>
      </c>
      <c r="F1074" s="97">
        <v>119572.5</v>
      </c>
      <c r="G1074" s="580">
        <v>21257</v>
      </c>
    </row>
    <row r="1075" spans="1:7" s="223" customFormat="1" ht="21" customHeight="1" x14ac:dyDescent="0.2">
      <c r="A1075" s="218">
        <v>1027</v>
      </c>
      <c r="B1075" s="220" t="s">
        <v>3022</v>
      </c>
      <c r="C1075" s="220" t="s">
        <v>3557</v>
      </c>
      <c r="D1075" s="220" t="s">
        <v>3558</v>
      </c>
      <c r="E1075" s="221" t="s">
        <v>3559</v>
      </c>
      <c r="F1075" s="97">
        <v>119572.5</v>
      </c>
      <c r="G1075" s="580">
        <v>21257</v>
      </c>
    </row>
    <row r="1076" spans="1:7" s="223" customFormat="1" ht="21" customHeight="1" x14ac:dyDescent="0.2">
      <c r="A1076" s="218">
        <v>1028</v>
      </c>
      <c r="B1076" s="220" t="s">
        <v>3022</v>
      </c>
      <c r="C1076" s="220" t="s">
        <v>3560</v>
      </c>
      <c r="D1076" s="220" t="s">
        <v>3561</v>
      </c>
      <c r="E1076" s="221" t="s">
        <v>3562</v>
      </c>
      <c r="F1076" s="97">
        <v>119572.5</v>
      </c>
      <c r="G1076" s="580">
        <v>21257</v>
      </c>
    </row>
    <row r="1077" spans="1:7" s="223" customFormat="1" ht="21" customHeight="1" x14ac:dyDescent="0.2">
      <c r="A1077" s="218">
        <v>1029</v>
      </c>
      <c r="B1077" s="220" t="s">
        <v>3022</v>
      </c>
      <c r="C1077" s="220" t="s">
        <v>3563</v>
      </c>
      <c r="D1077" s="220" t="s">
        <v>3564</v>
      </c>
      <c r="E1077" s="221" t="s">
        <v>3565</v>
      </c>
      <c r="F1077" s="97">
        <v>119572.5</v>
      </c>
      <c r="G1077" s="580">
        <v>21257</v>
      </c>
    </row>
    <row r="1078" spans="1:7" s="223" customFormat="1" ht="21" customHeight="1" x14ac:dyDescent="0.2">
      <c r="A1078" s="218">
        <v>1030</v>
      </c>
      <c r="B1078" s="220" t="s">
        <v>3022</v>
      </c>
      <c r="C1078" s="220" t="s">
        <v>3566</v>
      </c>
      <c r="D1078" s="220" t="s">
        <v>3567</v>
      </c>
      <c r="E1078" s="221" t="s">
        <v>3568</v>
      </c>
      <c r="F1078" s="97">
        <v>119572.5</v>
      </c>
      <c r="G1078" s="580">
        <v>21257</v>
      </c>
    </row>
    <row r="1079" spans="1:7" s="223" customFormat="1" ht="21" customHeight="1" x14ac:dyDescent="0.2">
      <c r="A1079" s="218">
        <v>1031</v>
      </c>
      <c r="B1079" s="220" t="s">
        <v>3022</v>
      </c>
      <c r="C1079" s="220" t="s">
        <v>3569</v>
      </c>
      <c r="D1079" s="220" t="s">
        <v>3570</v>
      </c>
      <c r="E1079" s="221" t="s">
        <v>3571</v>
      </c>
      <c r="F1079" s="97">
        <v>119572.5</v>
      </c>
      <c r="G1079" s="580">
        <v>21257</v>
      </c>
    </row>
    <row r="1080" spans="1:7" s="223" customFormat="1" ht="21" customHeight="1" x14ac:dyDescent="0.2">
      <c r="A1080" s="218">
        <v>1032</v>
      </c>
      <c r="B1080" s="220" t="s">
        <v>2198</v>
      </c>
      <c r="C1080" s="220" t="s">
        <v>3572</v>
      </c>
      <c r="D1080" s="220" t="s">
        <v>3573</v>
      </c>
      <c r="E1080" s="221" t="s">
        <v>3574</v>
      </c>
      <c r="F1080" s="97">
        <v>94160</v>
      </c>
      <c r="G1080" s="580">
        <v>22013</v>
      </c>
    </row>
    <row r="1081" spans="1:7" s="223" customFormat="1" ht="21" customHeight="1" x14ac:dyDescent="0.2">
      <c r="A1081" s="218">
        <v>1033</v>
      </c>
      <c r="B1081" s="220" t="s">
        <v>2198</v>
      </c>
      <c r="C1081" s="220" t="s">
        <v>3575</v>
      </c>
      <c r="D1081" s="220" t="s">
        <v>3576</v>
      </c>
      <c r="E1081" s="221" t="s">
        <v>3577</v>
      </c>
      <c r="F1081" s="97">
        <v>94160</v>
      </c>
      <c r="G1081" s="580">
        <v>22013</v>
      </c>
    </row>
    <row r="1082" spans="1:7" s="223" customFormat="1" ht="21" customHeight="1" x14ac:dyDescent="0.2">
      <c r="A1082" s="218">
        <v>1034</v>
      </c>
      <c r="B1082" s="220" t="s">
        <v>2198</v>
      </c>
      <c r="C1082" s="220" t="s">
        <v>3578</v>
      </c>
      <c r="D1082" s="220" t="s">
        <v>3579</v>
      </c>
      <c r="E1082" s="221" t="s">
        <v>3580</v>
      </c>
      <c r="F1082" s="97">
        <v>94160</v>
      </c>
      <c r="G1082" s="580">
        <v>22013</v>
      </c>
    </row>
    <row r="1083" spans="1:7" s="223" customFormat="1" ht="21" customHeight="1" x14ac:dyDescent="0.2">
      <c r="A1083" s="218">
        <v>1035</v>
      </c>
      <c r="B1083" s="220" t="s">
        <v>2198</v>
      </c>
      <c r="C1083" s="220" t="s">
        <v>3581</v>
      </c>
      <c r="D1083" s="220" t="s">
        <v>3582</v>
      </c>
      <c r="E1083" s="221" t="s">
        <v>3583</v>
      </c>
      <c r="F1083" s="97">
        <v>94160</v>
      </c>
      <c r="G1083" s="580">
        <v>22013</v>
      </c>
    </row>
    <row r="1084" spans="1:7" s="223" customFormat="1" ht="21" customHeight="1" x14ac:dyDescent="0.2">
      <c r="A1084" s="218">
        <v>1036</v>
      </c>
      <c r="B1084" s="220" t="s">
        <v>2198</v>
      </c>
      <c r="C1084" s="220" t="s">
        <v>3584</v>
      </c>
      <c r="D1084" s="220" t="s">
        <v>3585</v>
      </c>
      <c r="E1084" s="221" t="s">
        <v>3586</v>
      </c>
      <c r="F1084" s="97">
        <v>94160</v>
      </c>
      <c r="G1084" s="580">
        <v>22013</v>
      </c>
    </row>
    <row r="1085" spans="1:7" s="223" customFormat="1" ht="21" customHeight="1" x14ac:dyDescent="0.2">
      <c r="A1085" s="218">
        <v>1037</v>
      </c>
      <c r="B1085" s="220" t="s">
        <v>2198</v>
      </c>
      <c r="C1085" s="220" t="s">
        <v>3587</v>
      </c>
      <c r="D1085" s="220" t="s">
        <v>3588</v>
      </c>
      <c r="E1085" s="221" t="s">
        <v>3589</v>
      </c>
      <c r="F1085" s="97">
        <v>94160</v>
      </c>
      <c r="G1085" s="580">
        <v>22013</v>
      </c>
    </row>
    <row r="1086" spans="1:7" s="223" customFormat="1" ht="21" customHeight="1" x14ac:dyDescent="0.2">
      <c r="A1086" s="218">
        <v>1038</v>
      </c>
      <c r="B1086" s="220" t="s">
        <v>2198</v>
      </c>
      <c r="C1086" s="220" t="s">
        <v>3590</v>
      </c>
      <c r="D1086" s="220" t="s">
        <v>3591</v>
      </c>
      <c r="E1086" s="221" t="s">
        <v>3592</v>
      </c>
      <c r="F1086" s="97">
        <v>94160</v>
      </c>
      <c r="G1086" s="580">
        <v>22013</v>
      </c>
    </row>
    <row r="1087" spans="1:7" s="223" customFormat="1" ht="21" customHeight="1" x14ac:dyDescent="0.2">
      <c r="A1087" s="218">
        <v>1039</v>
      </c>
      <c r="B1087" s="220" t="s">
        <v>2198</v>
      </c>
      <c r="C1087" s="220" t="s">
        <v>3593</v>
      </c>
      <c r="D1087" s="220" t="s">
        <v>3594</v>
      </c>
      <c r="E1087" s="221" t="s">
        <v>3595</v>
      </c>
      <c r="F1087" s="97">
        <v>94160</v>
      </c>
      <c r="G1087" s="580">
        <v>22013</v>
      </c>
    </row>
    <row r="1088" spans="1:7" s="223" customFormat="1" ht="21" customHeight="1" x14ac:dyDescent="0.2">
      <c r="A1088" s="218">
        <v>1040</v>
      </c>
      <c r="B1088" s="220" t="s">
        <v>2950</v>
      </c>
      <c r="C1088" s="220" t="s">
        <v>3596</v>
      </c>
      <c r="D1088" s="220" t="s">
        <v>3597</v>
      </c>
      <c r="E1088" s="221" t="s">
        <v>3598</v>
      </c>
      <c r="F1088" s="97" t="s">
        <v>1174</v>
      </c>
      <c r="G1088" s="580">
        <v>22013</v>
      </c>
    </row>
    <row r="1089" spans="1:7" s="223" customFormat="1" ht="21" customHeight="1" x14ac:dyDescent="0.2">
      <c r="A1089" s="218">
        <v>1041</v>
      </c>
      <c r="B1089" s="220" t="s">
        <v>3599</v>
      </c>
      <c r="C1089" s="220" t="s">
        <v>3600</v>
      </c>
      <c r="D1089" s="220" t="s">
        <v>3601</v>
      </c>
      <c r="E1089" s="221" t="s">
        <v>3602</v>
      </c>
      <c r="F1089" s="97">
        <v>44405</v>
      </c>
      <c r="G1089" s="580">
        <v>22013</v>
      </c>
    </row>
    <row r="1090" spans="1:7" s="223" customFormat="1" ht="21" customHeight="1" x14ac:dyDescent="0.2">
      <c r="A1090" s="218">
        <v>1042</v>
      </c>
      <c r="B1090" s="220" t="s">
        <v>3603</v>
      </c>
      <c r="C1090" s="220" t="s">
        <v>3604</v>
      </c>
      <c r="D1090" s="220" t="s">
        <v>3605</v>
      </c>
      <c r="E1090" s="221" t="s">
        <v>3606</v>
      </c>
      <c r="F1090" s="97" t="s">
        <v>1174</v>
      </c>
      <c r="G1090" s="580">
        <v>22340</v>
      </c>
    </row>
    <row r="1091" spans="1:7" s="223" customFormat="1" ht="21" customHeight="1" x14ac:dyDescent="0.2">
      <c r="A1091" s="218">
        <v>1043</v>
      </c>
      <c r="B1091" s="220" t="s">
        <v>3607</v>
      </c>
      <c r="C1091" s="220" t="s">
        <v>3608</v>
      </c>
      <c r="D1091" s="220" t="s">
        <v>3609</v>
      </c>
      <c r="E1091" s="221" t="s">
        <v>3610</v>
      </c>
      <c r="F1091" s="97" t="s">
        <v>1174</v>
      </c>
      <c r="G1091" s="580">
        <v>22340</v>
      </c>
    </row>
    <row r="1092" spans="1:7" s="223" customFormat="1" ht="21" customHeight="1" x14ac:dyDescent="0.2">
      <c r="A1092" s="218">
        <v>1044</v>
      </c>
      <c r="B1092" s="220" t="s">
        <v>3607</v>
      </c>
      <c r="C1092" s="220" t="s">
        <v>3611</v>
      </c>
      <c r="D1092" s="220" t="s">
        <v>3612</v>
      </c>
      <c r="E1092" s="221" t="s">
        <v>3613</v>
      </c>
      <c r="F1092" s="97" t="s">
        <v>1174</v>
      </c>
      <c r="G1092" s="580">
        <v>22340</v>
      </c>
    </row>
    <row r="1093" spans="1:7" s="223" customFormat="1" ht="21" customHeight="1" x14ac:dyDescent="0.2">
      <c r="A1093" s="218">
        <v>1045</v>
      </c>
      <c r="B1093" s="220" t="s">
        <v>3607</v>
      </c>
      <c r="C1093" s="220" t="s">
        <v>3614</v>
      </c>
      <c r="D1093" s="220" t="s">
        <v>3615</v>
      </c>
      <c r="E1093" s="221" t="s">
        <v>3616</v>
      </c>
      <c r="F1093" s="97" t="s">
        <v>1174</v>
      </c>
      <c r="G1093" s="580">
        <v>22340</v>
      </c>
    </row>
    <row r="1094" spans="1:7" s="223" customFormat="1" ht="21" customHeight="1" x14ac:dyDescent="0.2">
      <c r="A1094" s="218">
        <v>1046</v>
      </c>
      <c r="B1094" s="220" t="s">
        <v>2198</v>
      </c>
      <c r="C1094" s="220" t="s">
        <v>3617</v>
      </c>
      <c r="D1094" s="220" t="s">
        <v>3618</v>
      </c>
      <c r="E1094" s="221" t="s">
        <v>3619</v>
      </c>
      <c r="F1094" s="97">
        <v>94050</v>
      </c>
      <c r="G1094" s="580">
        <v>22500</v>
      </c>
    </row>
    <row r="1095" spans="1:7" s="223" customFormat="1" ht="21" customHeight="1" x14ac:dyDescent="0.2">
      <c r="A1095" s="218">
        <v>1047</v>
      </c>
      <c r="B1095" s="220" t="s">
        <v>2198</v>
      </c>
      <c r="C1095" s="220" t="s">
        <v>3620</v>
      </c>
      <c r="D1095" s="220" t="s">
        <v>3621</v>
      </c>
      <c r="E1095" s="221" t="s">
        <v>3622</v>
      </c>
      <c r="F1095" s="97">
        <v>94050</v>
      </c>
      <c r="G1095" s="580">
        <v>22500</v>
      </c>
    </row>
    <row r="1096" spans="1:7" s="223" customFormat="1" ht="21" customHeight="1" x14ac:dyDescent="0.2">
      <c r="A1096" s="218">
        <v>1048</v>
      </c>
      <c r="B1096" s="220" t="s">
        <v>2198</v>
      </c>
      <c r="C1096" s="220" t="s">
        <v>3623</v>
      </c>
      <c r="D1096" s="220" t="s">
        <v>3624</v>
      </c>
      <c r="E1096" s="221" t="s">
        <v>3625</v>
      </c>
      <c r="F1096" s="97">
        <v>94050</v>
      </c>
      <c r="G1096" s="580">
        <v>22500</v>
      </c>
    </row>
    <row r="1097" spans="1:7" s="223" customFormat="1" ht="21" customHeight="1" x14ac:dyDescent="0.2">
      <c r="A1097" s="218">
        <v>1049</v>
      </c>
      <c r="B1097" s="220" t="s">
        <v>2198</v>
      </c>
      <c r="C1097" s="220" t="s">
        <v>3626</v>
      </c>
      <c r="D1097" s="220" t="s">
        <v>3627</v>
      </c>
      <c r="E1097" s="221" t="s">
        <v>3628</v>
      </c>
      <c r="F1097" s="97">
        <v>94050</v>
      </c>
      <c r="G1097" s="580">
        <v>22500</v>
      </c>
    </row>
    <row r="1098" spans="1:7" s="223" customFormat="1" ht="21" customHeight="1" x14ac:dyDescent="0.2">
      <c r="A1098" s="218">
        <v>1050</v>
      </c>
      <c r="B1098" s="220" t="s">
        <v>2198</v>
      </c>
      <c r="C1098" s="220" t="s">
        <v>3629</v>
      </c>
      <c r="D1098" s="220" t="s">
        <v>3630</v>
      </c>
      <c r="E1098" s="221" t="s">
        <v>3631</v>
      </c>
      <c r="F1098" s="97">
        <v>94050</v>
      </c>
      <c r="G1098" s="580">
        <v>22500</v>
      </c>
    </row>
    <row r="1099" spans="1:7" s="223" customFormat="1" ht="21" customHeight="1" x14ac:dyDescent="0.2">
      <c r="A1099" s="218">
        <v>1051</v>
      </c>
      <c r="B1099" s="220" t="s">
        <v>2198</v>
      </c>
      <c r="C1099" s="220" t="s">
        <v>3632</v>
      </c>
      <c r="D1099" s="220" t="s">
        <v>3633</v>
      </c>
      <c r="E1099" s="221" t="s">
        <v>3634</v>
      </c>
      <c r="F1099" s="97">
        <v>94050</v>
      </c>
      <c r="G1099" s="580">
        <v>22500</v>
      </c>
    </row>
    <row r="1100" spans="1:7" s="223" customFormat="1" ht="21" customHeight="1" x14ac:dyDescent="0.2">
      <c r="A1100" s="218">
        <v>1052</v>
      </c>
      <c r="B1100" s="220" t="s">
        <v>2198</v>
      </c>
      <c r="C1100" s="220" t="s">
        <v>3635</v>
      </c>
      <c r="D1100" s="220" t="s">
        <v>3636</v>
      </c>
      <c r="E1100" s="221" t="s">
        <v>3637</v>
      </c>
      <c r="F1100" s="97">
        <v>94050</v>
      </c>
      <c r="G1100" s="580">
        <v>22500</v>
      </c>
    </row>
    <row r="1101" spans="1:7" s="223" customFormat="1" ht="21" customHeight="1" x14ac:dyDescent="0.2">
      <c r="A1101" s="218">
        <v>1053</v>
      </c>
      <c r="B1101" s="220" t="s">
        <v>3638</v>
      </c>
      <c r="C1101" s="220" t="s">
        <v>3639</v>
      </c>
      <c r="D1101" s="220" t="s">
        <v>3640</v>
      </c>
      <c r="E1101" s="221" t="s">
        <v>3641</v>
      </c>
      <c r="F1101" s="97">
        <v>148516</v>
      </c>
      <c r="G1101" s="580">
        <v>22500</v>
      </c>
    </row>
    <row r="1102" spans="1:7" s="223" customFormat="1" ht="21" customHeight="1" x14ac:dyDescent="0.2">
      <c r="A1102" s="218">
        <v>1054</v>
      </c>
      <c r="B1102" s="220" t="s">
        <v>3638</v>
      </c>
      <c r="C1102" s="220" t="s">
        <v>3642</v>
      </c>
      <c r="D1102" s="220" t="s">
        <v>3643</v>
      </c>
      <c r="E1102" s="221" t="s">
        <v>3644</v>
      </c>
      <c r="F1102" s="97">
        <v>148516</v>
      </c>
      <c r="G1102" s="580">
        <v>22500</v>
      </c>
    </row>
    <row r="1103" spans="1:7" s="223" customFormat="1" ht="21" customHeight="1" x14ac:dyDescent="0.2">
      <c r="A1103" s="218">
        <v>1055</v>
      </c>
      <c r="B1103" s="220" t="s">
        <v>3638</v>
      </c>
      <c r="C1103" s="220" t="s">
        <v>3645</v>
      </c>
      <c r="D1103" s="220" t="s">
        <v>3646</v>
      </c>
      <c r="E1103" s="221" t="s">
        <v>3647</v>
      </c>
      <c r="F1103" s="97">
        <v>148516</v>
      </c>
      <c r="G1103" s="580">
        <v>22500</v>
      </c>
    </row>
    <row r="1104" spans="1:7" s="223" customFormat="1" ht="21" customHeight="1" x14ac:dyDescent="0.2">
      <c r="A1104" s="218">
        <v>1056</v>
      </c>
      <c r="B1104" s="220" t="s">
        <v>3638</v>
      </c>
      <c r="C1104" s="220" t="s">
        <v>3648</v>
      </c>
      <c r="D1104" s="220" t="s">
        <v>3649</v>
      </c>
      <c r="E1104" s="221" t="s">
        <v>3650</v>
      </c>
      <c r="F1104" s="97">
        <v>148516</v>
      </c>
      <c r="G1104" s="580">
        <v>22500</v>
      </c>
    </row>
    <row r="1105" spans="1:7" s="223" customFormat="1" ht="21" customHeight="1" x14ac:dyDescent="0.2">
      <c r="A1105" s="218">
        <v>1057</v>
      </c>
      <c r="B1105" s="220" t="s">
        <v>3638</v>
      </c>
      <c r="C1105" s="220" t="s">
        <v>3651</v>
      </c>
      <c r="D1105" s="220" t="s">
        <v>3652</v>
      </c>
      <c r="E1105" s="221" t="s">
        <v>3653</v>
      </c>
      <c r="F1105" s="97">
        <v>148516</v>
      </c>
      <c r="G1105" s="580">
        <v>22500</v>
      </c>
    </row>
    <row r="1106" spans="1:7" s="223" customFormat="1" ht="21" customHeight="1" x14ac:dyDescent="0.2">
      <c r="A1106" s="218">
        <v>1058</v>
      </c>
      <c r="B1106" s="220" t="s">
        <v>3638</v>
      </c>
      <c r="C1106" s="220" t="s">
        <v>3654</v>
      </c>
      <c r="D1106" s="220" t="s">
        <v>3655</v>
      </c>
      <c r="E1106" s="221" t="s">
        <v>3656</v>
      </c>
      <c r="F1106" s="97">
        <v>148516</v>
      </c>
      <c r="G1106" s="580">
        <v>22500</v>
      </c>
    </row>
    <row r="1107" spans="1:7" s="223" customFormat="1" ht="21" customHeight="1" x14ac:dyDescent="0.2">
      <c r="A1107" s="218">
        <v>1059</v>
      </c>
      <c r="B1107" s="220" t="s">
        <v>3638</v>
      </c>
      <c r="C1107" s="220" t="s">
        <v>3657</v>
      </c>
      <c r="D1107" s="220" t="s">
        <v>3658</v>
      </c>
      <c r="E1107" s="221" t="s">
        <v>3659</v>
      </c>
      <c r="F1107" s="97">
        <v>148516</v>
      </c>
      <c r="G1107" s="580">
        <v>22500</v>
      </c>
    </row>
    <row r="1108" spans="1:7" s="223" customFormat="1" ht="21" customHeight="1" x14ac:dyDescent="0.2">
      <c r="A1108" s="218">
        <v>1060</v>
      </c>
      <c r="B1108" s="220" t="s">
        <v>3638</v>
      </c>
      <c r="C1108" s="220" t="s">
        <v>3660</v>
      </c>
      <c r="D1108" s="220" t="s">
        <v>3661</v>
      </c>
      <c r="E1108" s="221" t="s">
        <v>3662</v>
      </c>
      <c r="F1108" s="97">
        <v>148516</v>
      </c>
      <c r="G1108" s="580">
        <v>22500</v>
      </c>
    </row>
    <row r="1109" spans="1:7" s="223" customFormat="1" ht="21" customHeight="1" x14ac:dyDescent="0.2">
      <c r="A1109" s="218">
        <v>1061</v>
      </c>
      <c r="B1109" s="220" t="s">
        <v>3638</v>
      </c>
      <c r="C1109" s="220" t="s">
        <v>3663</v>
      </c>
      <c r="D1109" s="220" t="s">
        <v>3664</v>
      </c>
      <c r="E1109" s="221" t="s">
        <v>3665</v>
      </c>
      <c r="F1109" s="97">
        <v>148516</v>
      </c>
      <c r="G1109" s="580">
        <v>22500</v>
      </c>
    </row>
    <row r="1110" spans="1:7" s="223" customFormat="1" ht="21" customHeight="1" x14ac:dyDescent="0.2">
      <c r="A1110" s="218">
        <v>1062</v>
      </c>
      <c r="B1110" s="220" t="s">
        <v>3638</v>
      </c>
      <c r="C1110" s="220" t="s">
        <v>3666</v>
      </c>
      <c r="D1110" s="220" t="s">
        <v>3667</v>
      </c>
      <c r="E1110" s="221" t="s">
        <v>3668</v>
      </c>
      <c r="F1110" s="97">
        <v>148516</v>
      </c>
      <c r="G1110" s="580">
        <v>22500</v>
      </c>
    </row>
    <row r="1111" spans="1:7" s="223" customFormat="1" ht="21" customHeight="1" x14ac:dyDescent="0.2">
      <c r="A1111" s="218">
        <v>1063</v>
      </c>
      <c r="B1111" s="220" t="s">
        <v>3638</v>
      </c>
      <c r="C1111" s="220" t="s">
        <v>3669</v>
      </c>
      <c r="D1111" s="220" t="s">
        <v>3670</v>
      </c>
      <c r="E1111" s="221" t="s">
        <v>3671</v>
      </c>
      <c r="F1111" s="97">
        <v>148516</v>
      </c>
      <c r="G1111" s="580">
        <v>22500</v>
      </c>
    </row>
    <row r="1112" spans="1:7" s="223" customFormat="1" ht="21" customHeight="1" x14ac:dyDescent="0.2">
      <c r="A1112" s="218">
        <v>1064</v>
      </c>
      <c r="B1112" s="220" t="s">
        <v>3638</v>
      </c>
      <c r="C1112" s="220" t="s">
        <v>3672</v>
      </c>
      <c r="D1112" s="220" t="s">
        <v>3673</v>
      </c>
      <c r="E1112" s="221" t="s">
        <v>3674</v>
      </c>
      <c r="F1112" s="97">
        <v>148516</v>
      </c>
      <c r="G1112" s="580">
        <v>22500</v>
      </c>
    </row>
    <row r="1113" spans="1:7" s="223" customFormat="1" ht="21" customHeight="1" x14ac:dyDescent="0.2">
      <c r="A1113" s="218">
        <v>1065</v>
      </c>
      <c r="B1113" s="220" t="s">
        <v>3638</v>
      </c>
      <c r="C1113" s="220" t="s">
        <v>3675</v>
      </c>
      <c r="D1113" s="220" t="s">
        <v>3676</v>
      </c>
      <c r="E1113" s="221" t="s">
        <v>3677</v>
      </c>
      <c r="F1113" s="97">
        <v>148516</v>
      </c>
      <c r="G1113" s="580">
        <v>22500</v>
      </c>
    </row>
    <row r="1114" spans="1:7" s="223" customFormat="1" ht="21" customHeight="1" x14ac:dyDescent="0.2">
      <c r="A1114" s="218">
        <v>1066</v>
      </c>
      <c r="B1114" s="220" t="s">
        <v>3638</v>
      </c>
      <c r="C1114" s="220" t="s">
        <v>3678</v>
      </c>
      <c r="D1114" s="220" t="s">
        <v>3679</v>
      </c>
      <c r="E1114" s="221" t="s">
        <v>3680</v>
      </c>
      <c r="F1114" s="97">
        <v>148516</v>
      </c>
      <c r="G1114" s="580">
        <v>22500</v>
      </c>
    </row>
    <row r="1115" spans="1:7" s="223" customFormat="1" ht="21" customHeight="1" x14ac:dyDescent="0.2">
      <c r="A1115" s="218">
        <v>1067</v>
      </c>
      <c r="B1115" s="220" t="s">
        <v>3638</v>
      </c>
      <c r="C1115" s="220" t="s">
        <v>3681</v>
      </c>
      <c r="D1115" s="220" t="s">
        <v>3682</v>
      </c>
      <c r="E1115" s="221" t="s">
        <v>3683</v>
      </c>
      <c r="F1115" s="97">
        <v>148516</v>
      </c>
      <c r="G1115" s="580">
        <v>22500</v>
      </c>
    </row>
    <row r="1116" spans="1:7" s="223" customFormat="1" ht="21" customHeight="1" x14ac:dyDescent="0.2">
      <c r="A1116" s="218">
        <v>1068</v>
      </c>
      <c r="B1116" s="220" t="s">
        <v>3638</v>
      </c>
      <c r="C1116" s="220" t="s">
        <v>3684</v>
      </c>
      <c r="D1116" s="220" t="s">
        <v>3685</v>
      </c>
      <c r="E1116" s="221" t="s">
        <v>3686</v>
      </c>
      <c r="F1116" s="97">
        <v>148516</v>
      </c>
      <c r="G1116" s="580">
        <v>22500</v>
      </c>
    </row>
    <row r="1117" spans="1:7" s="223" customFormat="1" ht="21" customHeight="1" x14ac:dyDescent="0.2">
      <c r="A1117" s="218">
        <v>1069</v>
      </c>
      <c r="B1117" s="220" t="s">
        <v>3638</v>
      </c>
      <c r="C1117" s="220" t="s">
        <v>3687</v>
      </c>
      <c r="D1117" s="220" t="s">
        <v>3688</v>
      </c>
      <c r="E1117" s="221" t="s">
        <v>3689</v>
      </c>
      <c r="F1117" s="97">
        <v>148516</v>
      </c>
      <c r="G1117" s="580">
        <v>22500</v>
      </c>
    </row>
    <row r="1118" spans="1:7" s="223" customFormat="1" ht="21" customHeight="1" x14ac:dyDescent="0.2">
      <c r="A1118" s="218">
        <v>1070</v>
      </c>
      <c r="B1118" s="220" t="s">
        <v>3638</v>
      </c>
      <c r="C1118" s="220" t="s">
        <v>3690</v>
      </c>
      <c r="D1118" s="220" t="s">
        <v>3691</v>
      </c>
      <c r="E1118" s="221" t="s">
        <v>3692</v>
      </c>
      <c r="F1118" s="97">
        <v>148516</v>
      </c>
      <c r="G1118" s="580">
        <v>22500</v>
      </c>
    </row>
    <row r="1119" spans="1:7" s="223" customFormat="1" ht="21" customHeight="1" x14ac:dyDescent="0.2">
      <c r="A1119" s="218">
        <v>1071</v>
      </c>
      <c r="B1119" s="220" t="s">
        <v>3638</v>
      </c>
      <c r="C1119" s="220" t="s">
        <v>3693</v>
      </c>
      <c r="D1119" s="220" t="s">
        <v>3694</v>
      </c>
      <c r="E1119" s="221" t="s">
        <v>3695</v>
      </c>
      <c r="F1119" s="97">
        <v>148516</v>
      </c>
      <c r="G1119" s="580">
        <v>22500</v>
      </c>
    </row>
    <row r="1120" spans="1:7" s="223" customFormat="1" ht="21" customHeight="1" x14ac:dyDescent="0.2">
      <c r="A1120" s="218"/>
      <c r="B1120" s="666" t="s">
        <v>2071</v>
      </c>
      <c r="C1120" s="667"/>
      <c r="D1120" s="667"/>
      <c r="E1120" s="668"/>
      <c r="F1120" s="224">
        <f>SUM(F1063:F1119)</f>
        <v>7168136.5</v>
      </c>
      <c r="G1120" s="580"/>
    </row>
    <row r="1121" spans="1:7" s="223" customFormat="1" ht="21" customHeight="1" x14ac:dyDescent="0.2">
      <c r="A1121" s="218"/>
      <c r="B1121" s="219" t="s">
        <v>3696</v>
      </c>
      <c r="C1121" s="220"/>
      <c r="D1121" s="220"/>
      <c r="E1121" s="221"/>
      <c r="F1121" s="97"/>
      <c r="G1121" s="580"/>
    </row>
    <row r="1122" spans="1:7" s="223" customFormat="1" ht="21" customHeight="1" x14ac:dyDescent="0.2">
      <c r="A1122" s="218">
        <v>1072</v>
      </c>
      <c r="B1122" s="220" t="s">
        <v>3529</v>
      </c>
      <c r="C1122" s="220" t="s">
        <v>3697</v>
      </c>
      <c r="D1122" s="220" t="s">
        <v>3698</v>
      </c>
      <c r="E1122" s="221" t="s">
        <v>3699</v>
      </c>
      <c r="F1122" s="97">
        <v>879514</v>
      </c>
      <c r="G1122" s="580">
        <v>242587</v>
      </c>
    </row>
    <row r="1123" spans="1:7" s="223" customFormat="1" ht="21" customHeight="1" x14ac:dyDescent="0.2">
      <c r="A1123" s="218">
        <v>1073</v>
      </c>
      <c r="B1123" s="220" t="s">
        <v>2198</v>
      </c>
      <c r="C1123" s="220" t="s">
        <v>3700</v>
      </c>
      <c r="D1123" s="220" t="s">
        <v>3701</v>
      </c>
      <c r="E1123" s="221" t="s">
        <v>3702</v>
      </c>
      <c r="F1123" s="97">
        <v>45500</v>
      </c>
      <c r="G1123" s="580">
        <v>21167</v>
      </c>
    </row>
    <row r="1124" spans="1:7" s="223" customFormat="1" ht="21" customHeight="1" x14ac:dyDescent="0.2">
      <c r="A1124" s="218">
        <v>1074</v>
      </c>
      <c r="B1124" s="220" t="s">
        <v>2198</v>
      </c>
      <c r="C1124" s="220" t="s">
        <v>3703</v>
      </c>
      <c r="D1124" s="220" t="s">
        <v>3704</v>
      </c>
      <c r="E1124" s="221" t="s">
        <v>3705</v>
      </c>
      <c r="F1124" s="97">
        <v>45500</v>
      </c>
      <c r="G1124" s="580">
        <v>21167</v>
      </c>
    </row>
    <row r="1125" spans="1:7" s="223" customFormat="1" ht="21" customHeight="1" x14ac:dyDescent="0.2">
      <c r="A1125" s="218">
        <v>1075</v>
      </c>
      <c r="B1125" s="220" t="s">
        <v>3022</v>
      </c>
      <c r="C1125" s="220" t="s">
        <v>3706</v>
      </c>
      <c r="D1125" s="220" t="s">
        <v>3707</v>
      </c>
      <c r="E1125" s="221" t="s">
        <v>3708</v>
      </c>
      <c r="F1125" s="97">
        <v>119572.5</v>
      </c>
      <c r="G1125" s="580">
        <v>21257</v>
      </c>
    </row>
    <row r="1126" spans="1:7" s="223" customFormat="1" ht="21" customHeight="1" x14ac:dyDescent="0.2">
      <c r="A1126" s="218">
        <v>1076</v>
      </c>
      <c r="B1126" s="220" t="s">
        <v>3022</v>
      </c>
      <c r="C1126" s="220" t="s">
        <v>3709</v>
      </c>
      <c r="D1126" s="220" t="s">
        <v>3710</v>
      </c>
      <c r="E1126" s="221" t="s">
        <v>3711</v>
      </c>
      <c r="F1126" s="97">
        <v>119572.5</v>
      </c>
      <c r="G1126" s="580">
        <v>21257</v>
      </c>
    </row>
    <row r="1127" spans="1:7" s="223" customFormat="1" ht="21" customHeight="1" x14ac:dyDescent="0.2">
      <c r="A1127" s="218">
        <v>1077</v>
      </c>
      <c r="B1127" s="220" t="s">
        <v>3022</v>
      </c>
      <c r="C1127" s="220" t="s">
        <v>3712</v>
      </c>
      <c r="D1127" s="220" t="s">
        <v>3713</v>
      </c>
      <c r="E1127" s="221" t="s">
        <v>3714</v>
      </c>
      <c r="F1127" s="97">
        <v>119572.5</v>
      </c>
      <c r="G1127" s="580">
        <v>21257</v>
      </c>
    </row>
    <row r="1128" spans="1:7" s="223" customFormat="1" ht="21" customHeight="1" x14ac:dyDescent="0.2">
      <c r="A1128" s="218">
        <v>1078</v>
      </c>
      <c r="B1128" s="220" t="s">
        <v>3022</v>
      </c>
      <c r="C1128" s="220" t="s">
        <v>3715</v>
      </c>
      <c r="D1128" s="220" t="s">
        <v>3716</v>
      </c>
      <c r="E1128" s="221" t="s">
        <v>3717</v>
      </c>
      <c r="F1128" s="97">
        <v>119572.5</v>
      </c>
      <c r="G1128" s="580">
        <v>21257</v>
      </c>
    </row>
    <row r="1129" spans="1:7" s="223" customFormat="1" ht="21" customHeight="1" x14ac:dyDescent="0.2">
      <c r="A1129" s="218">
        <v>1079</v>
      </c>
      <c r="B1129" s="220" t="s">
        <v>3022</v>
      </c>
      <c r="C1129" s="220" t="s">
        <v>3718</v>
      </c>
      <c r="D1129" s="220" t="s">
        <v>3719</v>
      </c>
      <c r="E1129" s="221" t="s">
        <v>3720</v>
      </c>
      <c r="F1129" s="97">
        <v>119572.5</v>
      </c>
      <c r="G1129" s="580">
        <v>21257</v>
      </c>
    </row>
    <row r="1130" spans="1:7" s="223" customFormat="1" ht="21" customHeight="1" x14ac:dyDescent="0.2">
      <c r="A1130" s="218">
        <v>1080</v>
      </c>
      <c r="B1130" s="220" t="s">
        <v>3022</v>
      </c>
      <c r="C1130" s="220" t="s">
        <v>3721</v>
      </c>
      <c r="D1130" s="220" t="s">
        <v>3722</v>
      </c>
      <c r="E1130" s="221" t="s">
        <v>3723</v>
      </c>
      <c r="F1130" s="97">
        <v>119572.5</v>
      </c>
      <c r="G1130" s="580">
        <v>21257</v>
      </c>
    </row>
    <row r="1131" spans="1:7" s="223" customFormat="1" ht="21" customHeight="1" x14ac:dyDescent="0.2">
      <c r="A1131" s="218">
        <v>1081</v>
      </c>
      <c r="B1131" s="220" t="s">
        <v>3022</v>
      </c>
      <c r="C1131" s="220" t="s">
        <v>3724</v>
      </c>
      <c r="D1131" s="220" t="s">
        <v>3725</v>
      </c>
      <c r="E1131" s="221" t="s">
        <v>3726</v>
      </c>
      <c r="F1131" s="97">
        <v>119572.5</v>
      </c>
      <c r="G1131" s="580">
        <v>21257</v>
      </c>
    </row>
    <row r="1132" spans="1:7" s="223" customFormat="1" ht="21" customHeight="1" x14ac:dyDescent="0.2">
      <c r="A1132" s="218">
        <v>1082</v>
      </c>
      <c r="B1132" s="220" t="s">
        <v>2266</v>
      </c>
      <c r="C1132" s="220" t="s">
        <v>3727</v>
      </c>
      <c r="D1132" s="220" t="s">
        <v>3728</v>
      </c>
      <c r="E1132" s="221" t="s">
        <v>3729</v>
      </c>
      <c r="F1132" s="97">
        <v>44500</v>
      </c>
      <c r="G1132" s="580">
        <v>22013</v>
      </c>
    </row>
    <row r="1133" spans="1:7" s="223" customFormat="1" ht="21" customHeight="1" x14ac:dyDescent="0.2">
      <c r="A1133" s="218">
        <v>1083</v>
      </c>
      <c r="B1133" s="220" t="s">
        <v>3206</v>
      </c>
      <c r="C1133" s="220" t="s">
        <v>3730</v>
      </c>
      <c r="D1133" s="220" t="s">
        <v>3731</v>
      </c>
      <c r="E1133" s="221" t="s">
        <v>3732</v>
      </c>
      <c r="F1133" s="97">
        <v>44500</v>
      </c>
      <c r="G1133" s="580">
        <v>22013</v>
      </c>
    </row>
    <row r="1134" spans="1:7" s="223" customFormat="1" ht="21" customHeight="1" x14ac:dyDescent="0.2">
      <c r="A1134" s="218">
        <v>1084</v>
      </c>
      <c r="B1134" s="220" t="s">
        <v>2198</v>
      </c>
      <c r="C1134" s="220" t="s">
        <v>3733</v>
      </c>
      <c r="D1134" s="220" t="s">
        <v>3734</v>
      </c>
      <c r="E1134" s="221" t="s">
        <v>3735</v>
      </c>
      <c r="F1134" s="97">
        <v>94160</v>
      </c>
      <c r="G1134" s="580">
        <v>22013</v>
      </c>
    </row>
    <row r="1135" spans="1:7" s="223" customFormat="1" ht="21" customHeight="1" x14ac:dyDescent="0.2">
      <c r="A1135" s="218">
        <v>1085</v>
      </c>
      <c r="B1135" s="220" t="s">
        <v>2198</v>
      </c>
      <c r="C1135" s="220" t="s">
        <v>3736</v>
      </c>
      <c r="D1135" s="220" t="s">
        <v>3737</v>
      </c>
      <c r="E1135" s="221" t="s">
        <v>3738</v>
      </c>
      <c r="F1135" s="97">
        <v>94160</v>
      </c>
      <c r="G1135" s="580">
        <v>22013</v>
      </c>
    </row>
    <row r="1136" spans="1:7" s="223" customFormat="1" ht="21" customHeight="1" x14ac:dyDescent="0.2">
      <c r="A1136" s="218">
        <v>1086</v>
      </c>
      <c r="B1136" s="220" t="s">
        <v>2198</v>
      </c>
      <c r="C1136" s="220" t="s">
        <v>3739</v>
      </c>
      <c r="D1136" s="220" t="s">
        <v>3740</v>
      </c>
      <c r="E1136" s="221" t="s">
        <v>3741</v>
      </c>
      <c r="F1136" s="97">
        <v>94160</v>
      </c>
      <c r="G1136" s="580">
        <v>22013</v>
      </c>
    </row>
    <row r="1137" spans="1:7" s="223" customFormat="1" ht="21" customHeight="1" x14ac:dyDescent="0.2">
      <c r="A1137" s="218">
        <v>1087</v>
      </c>
      <c r="B1137" s="220" t="s">
        <v>2198</v>
      </c>
      <c r="C1137" s="220" t="s">
        <v>3742</v>
      </c>
      <c r="D1137" s="220" t="s">
        <v>3743</v>
      </c>
      <c r="E1137" s="221" t="s">
        <v>3744</v>
      </c>
      <c r="F1137" s="97">
        <v>94160</v>
      </c>
      <c r="G1137" s="580">
        <v>22013</v>
      </c>
    </row>
    <row r="1138" spans="1:7" s="223" customFormat="1" ht="21" customHeight="1" x14ac:dyDescent="0.2">
      <c r="A1138" s="218">
        <v>1088</v>
      </c>
      <c r="B1138" s="220" t="s">
        <v>2198</v>
      </c>
      <c r="C1138" s="220" t="s">
        <v>3745</v>
      </c>
      <c r="D1138" s="220" t="s">
        <v>3746</v>
      </c>
      <c r="E1138" s="221" t="s">
        <v>3747</v>
      </c>
      <c r="F1138" s="97">
        <v>94160</v>
      </c>
      <c r="G1138" s="580">
        <v>22013</v>
      </c>
    </row>
    <row r="1139" spans="1:7" s="223" customFormat="1" ht="21" customHeight="1" x14ac:dyDescent="0.2">
      <c r="A1139" s="218">
        <v>1089</v>
      </c>
      <c r="B1139" s="220" t="s">
        <v>3012</v>
      </c>
      <c r="C1139" s="220" t="s">
        <v>3748</v>
      </c>
      <c r="D1139" s="220" t="s">
        <v>3749</v>
      </c>
      <c r="E1139" s="221" t="s">
        <v>3750</v>
      </c>
      <c r="F1139" s="97">
        <v>119947</v>
      </c>
      <c r="G1139" s="580">
        <v>22340</v>
      </c>
    </row>
    <row r="1140" spans="1:7" s="223" customFormat="1" ht="21" customHeight="1" x14ac:dyDescent="0.2">
      <c r="A1140" s="218">
        <v>1090</v>
      </c>
      <c r="B1140" s="220" t="s">
        <v>3012</v>
      </c>
      <c r="C1140" s="220" t="s">
        <v>3751</v>
      </c>
      <c r="D1140" s="220" t="s">
        <v>3752</v>
      </c>
      <c r="E1140" s="221" t="s">
        <v>3753</v>
      </c>
      <c r="F1140" s="97">
        <v>119947</v>
      </c>
      <c r="G1140" s="580">
        <v>22340</v>
      </c>
    </row>
    <row r="1141" spans="1:7" s="223" customFormat="1" ht="21" customHeight="1" x14ac:dyDescent="0.2">
      <c r="A1141" s="218">
        <v>1091</v>
      </c>
      <c r="B1141" s="220" t="s">
        <v>3012</v>
      </c>
      <c r="C1141" s="220" t="s">
        <v>3754</v>
      </c>
      <c r="D1141" s="220" t="s">
        <v>3755</v>
      </c>
      <c r="E1141" s="221" t="s">
        <v>3756</v>
      </c>
      <c r="F1141" s="97">
        <v>119947</v>
      </c>
      <c r="G1141" s="580">
        <v>22340</v>
      </c>
    </row>
    <row r="1142" spans="1:7" s="223" customFormat="1" ht="21" customHeight="1" x14ac:dyDescent="0.2">
      <c r="A1142" s="218">
        <v>1092</v>
      </c>
      <c r="B1142" s="220" t="s">
        <v>3367</v>
      </c>
      <c r="C1142" s="220" t="s">
        <v>3757</v>
      </c>
      <c r="D1142" s="220" t="s">
        <v>3758</v>
      </c>
      <c r="E1142" s="221" t="s">
        <v>3759</v>
      </c>
      <c r="F1142" s="97">
        <v>74900</v>
      </c>
      <c r="G1142" s="580">
        <v>22340</v>
      </c>
    </row>
    <row r="1143" spans="1:7" s="223" customFormat="1" ht="21" customHeight="1" x14ac:dyDescent="0.2">
      <c r="A1143" s="218">
        <v>1093</v>
      </c>
      <c r="B1143" s="220" t="s">
        <v>3638</v>
      </c>
      <c r="C1143" s="220" t="s">
        <v>3760</v>
      </c>
      <c r="D1143" s="220" t="s">
        <v>3761</v>
      </c>
      <c r="E1143" s="221" t="s">
        <v>3762</v>
      </c>
      <c r="F1143" s="97">
        <v>148516</v>
      </c>
      <c r="G1143" s="580">
        <v>22500</v>
      </c>
    </row>
    <row r="1144" spans="1:7" s="223" customFormat="1" ht="21" customHeight="1" x14ac:dyDescent="0.2">
      <c r="A1144" s="218">
        <v>1094</v>
      </c>
      <c r="B1144" s="220" t="s">
        <v>3638</v>
      </c>
      <c r="C1144" s="220" t="s">
        <v>3763</v>
      </c>
      <c r="D1144" s="220" t="s">
        <v>3764</v>
      </c>
      <c r="E1144" s="221" t="s">
        <v>3765</v>
      </c>
      <c r="F1144" s="97">
        <v>148516</v>
      </c>
      <c r="G1144" s="580">
        <v>22500</v>
      </c>
    </row>
    <row r="1145" spans="1:7" s="223" customFormat="1" ht="21" customHeight="1" x14ac:dyDescent="0.2">
      <c r="A1145" s="218">
        <v>1095</v>
      </c>
      <c r="B1145" s="220" t="s">
        <v>3638</v>
      </c>
      <c r="C1145" s="220" t="s">
        <v>3766</v>
      </c>
      <c r="D1145" s="220" t="s">
        <v>3767</v>
      </c>
      <c r="E1145" s="221" t="s">
        <v>3768</v>
      </c>
      <c r="F1145" s="97">
        <v>148516</v>
      </c>
      <c r="G1145" s="580">
        <v>22500</v>
      </c>
    </row>
    <row r="1146" spans="1:7" s="223" customFormat="1" ht="21" customHeight="1" x14ac:dyDescent="0.2">
      <c r="A1146" s="218">
        <v>1096</v>
      </c>
      <c r="B1146" s="220" t="s">
        <v>3638</v>
      </c>
      <c r="C1146" s="220" t="s">
        <v>3769</v>
      </c>
      <c r="D1146" s="220" t="s">
        <v>3770</v>
      </c>
      <c r="E1146" s="221" t="s">
        <v>3771</v>
      </c>
      <c r="F1146" s="97">
        <v>148516</v>
      </c>
      <c r="G1146" s="580">
        <v>22500</v>
      </c>
    </row>
    <row r="1147" spans="1:7" s="223" customFormat="1" ht="21" customHeight="1" x14ac:dyDescent="0.2">
      <c r="A1147" s="218">
        <v>1097</v>
      </c>
      <c r="B1147" s="220" t="s">
        <v>3638</v>
      </c>
      <c r="C1147" s="220" t="s">
        <v>3772</v>
      </c>
      <c r="D1147" s="220" t="s">
        <v>3773</v>
      </c>
      <c r="E1147" s="221" t="s">
        <v>3774</v>
      </c>
      <c r="F1147" s="97">
        <v>148516</v>
      </c>
      <c r="G1147" s="580">
        <v>22500</v>
      </c>
    </row>
    <row r="1148" spans="1:7" s="223" customFormat="1" ht="21" customHeight="1" x14ac:dyDescent="0.2">
      <c r="A1148" s="218">
        <v>1098</v>
      </c>
      <c r="B1148" s="220" t="s">
        <v>3638</v>
      </c>
      <c r="C1148" s="220" t="s">
        <v>3775</v>
      </c>
      <c r="D1148" s="220" t="s">
        <v>3776</v>
      </c>
      <c r="E1148" s="221" t="s">
        <v>3777</v>
      </c>
      <c r="F1148" s="97">
        <v>148516</v>
      </c>
      <c r="G1148" s="580">
        <v>22500</v>
      </c>
    </row>
    <row r="1149" spans="1:7" s="223" customFormat="1" ht="21" customHeight="1" x14ac:dyDescent="0.2">
      <c r="A1149" s="218">
        <v>1099</v>
      </c>
      <c r="B1149" s="220" t="s">
        <v>3638</v>
      </c>
      <c r="C1149" s="220" t="s">
        <v>3778</v>
      </c>
      <c r="D1149" s="220" t="s">
        <v>3779</v>
      </c>
      <c r="E1149" s="221" t="s">
        <v>3780</v>
      </c>
      <c r="F1149" s="97">
        <v>148516</v>
      </c>
      <c r="G1149" s="580">
        <v>22500</v>
      </c>
    </row>
    <row r="1150" spans="1:7" s="223" customFormat="1" ht="21" customHeight="1" x14ac:dyDescent="0.2">
      <c r="A1150" s="218">
        <v>1100</v>
      </c>
      <c r="B1150" s="220" t="s">
        <v>3638</v>
      </c>
      <c r="C1150" s="220" t="s">
        <v>3781</v>
      </c>
      <c r="D1150" s="220" t="s">
        <v>3782</v>
      </c>
      <c r="E1150" s="221" t="s">
        <v>3783</v>
      </c>
      <c r="F1150" s="97">
        <v>148516</v>
      </c>
      <c r="G1150" s="580">
        <v>22500</v>
      </c>
    </row>
    <row r="1151" spans="1:7" s="223" customFormat="1" ht="21" customHeight="1" x14ac:dyDescent="0.2">
      <c r="A1151" s="218">
        <v>1101</v>
      </c>
      <c r="B1151" s="220" t="s">
        <v>2198</v>
      </c>
      <c r="C1151" s="220" t="s">
        <v>3784</v>
      </c>
      <c r="D1151" s="220" t="s">
        <v>3785</v>
      </c>
      <c r="E1151" s="221" t="s">
        <v>3786</v>
      </c>
      <c r="F1151" s="97">
        <v>94050</v>
      </c>
      <c r="G1151" s="580">
        <v>22500</v>
      </c>
    </row>
    <row r="1152" spans="1:7" s="223" customFormat="1" ht="21" customHeight="1" x14ac:dyDescent="0.2">
      <c r="A1152" s="218">
        <v>1102</v>
      </c>
      <c r="B1152" s="220" t="s">
        <v>2198</v>
      </c>
      <c r="C1152" s="220" t="s">
        <v>3787</v>
      </c>
      <c r="D1152" s="220" t="s">
        <v>3788</v>
      </c>
      <c r="E1152" s="221" t="s">
        <v>3789</v>
      </c>
      <c r="F1152" s="97">
        <v>94050</v>
      </c>
      <c r="G1152" s="580">
        <v>22500</v>
      </c>
    </row>
    <row r="1153" spans="1:7" s="223" customFormat="1" ht="21" customHeight="1" x14ac:dyDescent="0.2">
      <c r="A1153" s="218">
        <v>1103</v>
      </c>
      <c r="B1153" s="220" t="s">
        <v>2198</v>
      </c>
      <c r="C1153" s="220" t="s">
        <v>3790</v>
      </c>
      <c r="D1153" s="220" t="s">
        <v>3791</v>
      </c>
      <c r="E1153" s="221" t="s">
        <v>3792</v>
      </c>
      <c r="F1153" s="97">
        <v>94050</v>
      </c>
      <c r="G1153" s="580">
        <v>22500</v>
      </c>
    </row>
    <row r="1154" spans="1:7" s="223" customFormat="1" ht="21" customHeight="1" x14ac:dyDescent="0.2">
      <c r="A1154" s="218">
        <v>1104</v>
      </c>
      <c r="B1154" s="220" t="s">
        <v>2198</v>
      </c>
      <c r="C1154" s="220" t="s">
        <v>3793</v>
      </c>
      <c r="D1154" s="220" t="s">
        <v>3794</v>
      </c>
      <c r="E1154" s="221" t="s">
        <v>3795</v>
      </c>
      <c r="F1154" s="97">
        <v>94050</v>
      </c>
      <c r="G1154" s="580">
        <v>22500</v>
      </c>
    </row>
    <row r="1155" spans="1:7" s="223" customFormat="1" ht="21" customHeight="1" x14ac:dyDescent="0.2">
      <c r="A1155" s="218"/>
      <c r="B1155" s="666" t="s">
        <v>3796</v>
      </c>
      <c r="C1155" s="667"/>
      <c r="D1155" s="667"/>
      <c r="E1155" s="668"/>
      <c r="F1155" s="224">
        <f>SUM(F1122:F1154)</f>
        <v>4366390.5</v>
      </c>
      <c r="G1155" s="580"/>
    </row>
    <row r="1156" spans="1:7" s="223" customFormat="1" ht="21" customHeight="1" x14ac:dyDescent="0.2">
      <c r="A1156" s="218"/>
      <c r="B1156" s="219" t="s">
        <v>3797</v>
      </c>
      <c r="C1156" s="220"/>
      <c r="D1156" s="220"/>
      <c r="E1156" s="221"/>
      <c r="F1156" s="97"/>
      <c r="G1156" s="580"/>
    </row>
    <row r="1157" spans="1:7" s="223" customFormat="1" ht="21" customHeight="1" x14ac:dyDescent="0.2">
      <c r="A1157" s="218">
        <v>1105</v>
      </c>
      <c r="B1157" s="220" t="s">
        <v>3350</v>
      </c>
      <c r="C1157" s="220" t="s">
        <v>3798</v>
      </c>
      <c r="D1157" s="220" t="s">
        <v>3799</v>
      </c>
      <c r="E1157" s="221" t="s">
        <v>3800</v>
      </c>
      <c r="F1157" s="97">
        <v>539815</v>
      </c>
      <c r="G1157" s="580">
        <v>16100</v>
      </c>
    </row>
    <row r="1158" spans="1:7" s="223" customFormat="1" ht="21" customHeight="1" x14ac:dyDescent="0.2">
      <c r="A1158" s="218">
        <v>1106</v>
      </c>
      <c r="B1158" s="220" t="s">
        <v>3801</v>
      </c>
      <c r="C1158" s="220" t="s">
        <v>3802</v>
      </c>
      <c r="D1158" s="220" t="s">
        <v>3803</v>
      </c>
      <c r="E1158" s="221" t="s">
        <v>3804</v>
      </c>
      <c r="F1158" s="97">
        <v>538900</v>
      </c>
      <c r="G1158" s="580">
        <v>14911</v>
      </c>
    </row>
    <row r="1159" spans="1:7" s="223" customFormat="1" ht="21" customHeight="1" x14ac:dyDescent="0.2">
      <c r="A1159" s="218">
        <v>1107</v>
      </c>
      <c r="B1159" s="220" t="s">
        <v>3805</v>
      </c>
      <c r="C1159" s="220" t="s">
        <v>1174</v>
      </c>
      <c r="D1159" s="220" t="s">
        <v>1174</v>
      </c>
      <c r="E1159" s="221" t="s">
        <v>3806</v>
      </c>
      <c r="F1159" s="97" t="s">
        <v>1174</v>
      </c>
      <c r="G1159" s="580" t="s">
        <v>1174</v>
      </c>
    </row>
    <row r="1160" spans="1:7" s="223" customFormat="1" ht="21" customHeight="1" x14ac:dyDescent="0.2">
      <c r="A1160" s="218">
        <v>1108</v>
      </c>
      <c r="B1160" s="220" t="s">
        <v>3807</v>
      </c>
      <c r="C1160" s="220" t="s">
        <v>1174</v>
      </c>
      <c r="D1160" s="220" t="s">
        <v>1174</v>
      </c>
      <c r="E1160" s="221" t="s">
        <v>3808</v>
      </c>
      <c r="F1160" s="97" t="s">
        <v>1174</v>
      </c>
      <c r="G1160" s="580" t="s">
        <v>1174</v>
      </c>
    </row>
    <row r="1161" spans="1:7" s="223" customFormat="1" ht="21" customHeight="1" x14ac:dyDescent="0.2">
      <c r="A1161" s="218">
        <v>1109</v>
      </c>
      <c r="B1161" s="220" t="s">
        <v>3101</v>
      </c>
      <c r="C1161" s="220" t="s">
        <v>3809</v>
      </c>
      <c r="D1161" s="220" t="s">
        <v>3810</v>
      </c>
      <c r="E1161" s="221" t="s">
        <v>3811</v>
      </c>
      <c r="F1161" s="97">
        <v>74900</v>
      </c>
      <c r="G1161" s="580">
        <v>22340</v>
      </c>
    </row>
    <row r="1162" spans="1:7" s="223" customFormat="1" ht="21" customHeight="1" x14ac:dyDescent="0.2">
      <c r="A1162" s="218">
        <v>1110</v>
      </c>
      <c r="B1162" s="220" t="s">
        <v>2943</v>
      </c>
      <c r="C1162" s="220" t="s">
        <v>3812</v>
      </c>
      <c r="D1162" s="220" t="s">
        <v>3813</v>
      </c>
      <c r="E1162" s="221" t="s">
        <v>3814</v>
      </c>
      <c r="F1162" s="97">
        <v>45500</v>
      </c>
      <c r="G1162" s="580">
        <v>21167</v>
      </c>
    </row>
    <row r="1163" spans="1:7" s="223" customFormat="1" ht="21" customHeight="1" x14ac:dyDescent="0.2">
      <c r="A1163" s="218">
        <v>1111</v>
      </c>
      <c r="B1163" s="220" t="s">
        <v>2943</v>
      </c>
      <c r="C1163" s="220" t="s">
        <v>3815</v>
      </c>
      <c r="D1163" s="220" t="s">
        <v>3816</v>
      </c>
      <c r="E1163" s="221" t="s">
        <v>3817</v>
      </c>
      <c r="F1163" s="97">
        <v>45500</v>
      </c>
      <c r="G1163" s="580">
        <v>21167</v>
      </c>
    </row>
    <row r="1164" spans="1:7" s="223" customFormat="1" ht="21" customHeight="1" x14ac:dyDescent="0.2">
      <c r="A1164" s="218">
        <v>1112</v>
      </c>
      <c r="B1164" s="220" t="s">
        <v>3217</v>
      </c>
      <c r="C1164" s="220" t="s">
        <v>3818</v>
      </c>
      <c r="D1164" s="220" t="s">
        <v>3819</v>
      </c>
      <c r="E1164" s="221" t="s">
        <v>3820</v>
      </c>
      <c r="F1164" s="97">
        <v>119947</v>
      </c>
      <c r="G1164" s="580">
        <v>22340</v>
      </c>
    </row>
    <row r="1165" spans="1:7" s="223" customFormat="1" ht="21" customHeight="1" x14ac:dyDescent="0.2">
      <c r="A1165" s="218">
        <v>1113</v>
      </c>
      <c r="B1165" s="220" t="s">
        <v>3012</v>
      </c>
      <c r="C1165" s="220" t="s">
        <v>3821</v>
      </c>
      <c r="D1165" s="220" t="s">
        <v>3822</v>
      </c>
      <c r="E1165" s="221" t="s">
        <v>3823</v>
      </c>
      <c r="F1165" s="97">
        <v>119947</v>
      </c>
      <c r="G1165" s="580">
        <v>22340</v>
      </c>
    </row>
    <row r="1166" spans="1:7" s="223" customFormat="1" ht="21" customHeight="1" x14ac:dyDescent="0.2">
      <c r="A1166" s="218">
        <v>1114</v>
      </c>
      <c r="B1166" s="220" t="s">
        <v>3012</v>
      </c>
      <c r="C1166" s="220" t="s">
        <v>3824</v>
      </c>
      <c r="D1166" s="220" t="s">
        <v>3825</v>
      </c>
      <c r="E1166" s="221" t="s">
        <v>3826</v>
      </c>
      <c r="F1166" s="97">
        <v>119947</v>
      </c>
      <c r="G1166" s="580">
        <v>22340</v>
      </c>
    </row>
    <row r="1167" spans="1:7" s="223" customFormat="1" ht="21" customHeight="1" x14ac:dyDescent="0.2">
      <c r="A1167" s="218">
        <v>1115</v>
      </c>
      <c r="B1167" s="220" t="s">
        <v>2198</v>
      </c>
      <c r="C1167" s="220" t="s">
        <v>3827</v>
      </c>
      <c r="D1167" s="220" t="s">
        <v>3828</v>
      </c>
      <c r="E1167" s="221" t="s">
        <v>3829</v>
      </c>
      <c r="F1167" s="97">
        <v>94050</v>
      </c>
      <c r="G1167" s="580">
        <v>22500</v>
      </c>
    </row>
    <row r="1168" spans="1:7" s="223" customFormat="1" ht="21" customHeight="1" x14ac:dyDescent="0.2">
      <c r="A1168" s="218">
        <v>1116</v>
      </c>
      <c r="B1168" s="220" t="s">
        <v>2198</v>
      </c>
      <c r="C1168" s="220" t="s">
        <v>3830</v>
      </c>
      <c r="D1168" s="220" t="s">
        <v>3831</v>
      </c>
      <c r="E1168" s="221" t="s">
        <v>3832</v>
      </c>
      <c r="F1168" s="97">
        <v>94050</v>
      </c>
      <c r="G1168" s="580">
        <v>22500</v>
      </c>
    </row>
    <row r="1169" spans="1:7" s="223" customFormat="1" ht="21" customHeight="1" x14ac:dyDescent="0.2">
      <c r="A1169" s="218">
        <v>1117</v>
      </c>
      <c r="B1169" s="220" t="s">
        <v>2198</v>
      </c>
      <c r="C1169" s="220" t="s">
        <v>3833</v>
      </c>
      <c r="D1169" s="220" t="s">
        <v>3834</v>
      </c>
      <c r="E1169" s="221" t="s">
        <v>3835</v>
      </c>
      <c r="F1169" s="97">
        <v>94050</v>
      </c>
      <c r="G1169" s="580">
        <v>22500</v>
      </c>
    </row>
    <row r="1170" spans="1:7" s="223" customFormat="1" ht="21" customHeight="1" x14ac:dyDescent="0.2">
      <c r="A1170" s="218">
        <v>1118</v>
      </c>
      <c r="B1170" s="220" t="s">
        <v>2198</v>
      </c>
      <c r="C1170" s="220" t="s">
        <v>3836</v>
      </c>
      <c r="D1170" s="220" t="s">
        <v>3837</v>
      </c>
      <c r="E1170" s="221" t="s">
        <v>3838</v>
      </c>
      <c r="F1170" s="97">
        <v>94160</v>
      </c>
      <c r="G1170" s="580">
        <v>22013</v>
      </c>
    </row>
    <row r="1171" spans="1:7" s="223" customFormat="1" ht="21" customHeight="1" x14ac:dyDescent="0.2">
      <c r="A1171" s="218">
        <v>1119</v>
      </c>
      <c r="B1171" s="220" t="s">
        <v>2198</v>
      </c>
      <c r="C1171" s="220" t="s">
        <v>3839</v>
      </c>
      <c r="D1171" s="220" t="s">
        <v>3840</v>
      </c>
      <c r="E1171" s="221" t="s">
        <v>3841</v>
      </c>
      <c r="F1171" s="97">
        <v>94160</v>
      </c>
      <c r="G1171" s="580">
        <v>22013</v>
      </c>
    </row>
    <row r="1172" spans="1:7" s="223" customFormat="1" ht="21" customHeight="1" x14ac:dyDescent="0.2">
      <c r="A1172" s="218">
        <v>1120</v>
      </c>
      <c r="B1172" s="220" t="s">
        <v>2198</v>
      </c>
      <c r="C1172" s="220" t="s">
        <v>3842</v>
      </c>
      <c r="D1172" s="220" t="s">
        <v>3843</v>
      </c>
      <c r="E1172" s="221" t="s">
        <v>3844</v>
      </c>
      <c r="F1172" s="97">
        <v>94160</v>
      </c>
      <c r="G1172" s="580">
        <v>22013</v>
      </c>
    </row>
    <row r="1173" spans="1:7" s="223" customFormat="1" ht="21" customHeight="1" x14ac:dyDescent="0.2">
      <c r="A1173" s="218">
        <v>1121</v>
      </c>
      <c r="B1173" s="220" t="s">
        <v>2950</v>
      </c>
      <c r="C1173" s="220" t="s">
        <v>3845</v>
      </c>
      <c r="D1173" s="220" t="s">
        <v>3846</v>
      </c>
      <c r="E1173" s="221" t="s">
        <v>3847</v>
      </c>
      <c r="F1173" s="97">
        <v>44405</v>
      </c>
      <c r="G1173" s="580">
        <v>22013</v>
      </c>
    </row>
    <row r="1174" spans="1:7" s="223" customFormat="1" ht="21" customHeight="1" x14ac:dyDescent="0.2">
      <c r="A1174" s="218">
        <v>1122</v>
      </c>
      <c r="B1174" s="220" t="s">
        <v>2950</v>
      </c>
      <c r="C1174" s="220" t="s">
        <v>3848</v>
      </c>
      <c r="D1174" s="220" t="s">
        <v>3849</v>
      </c>
      <c r="E1174" s="221" t="s">
        <v>3850</v>
      </c>
      <c r="F1174" s="97">
        <v>44405</v>
      </c>
      <c r="G1174" s="580">
        <v>22013</v>
      </c>
    </row>
    <row r="1175" spans="1:7" s="223" customFormat="1" ht="21" customHeight="1" x14ac:dyDescent="0.2">
      <c r="A1175" s="218">
        <v>1123</v>
      </c>
      <c r="B1175" s="220" t="s">
        <v>3638</v>
      </c>
      <c r="C1175" s="220" t="s">
        <v>3851</v>
      </c>
      <c r="D1175" s="220" t="s">
        <v>3852</v>
      </c>
      <c r="E1175" s="221" t="s">
        <v>3853</v>
      </c>
      <c r="F1175" s="97">
        <v>148516</v>
      </c>
      <c r="G1175" s="580">
        <v>22500</v>
      </c>
    </row>
    <row r="1176" spans="1:7" s="223" customFormat="1" ht="21" customHeight="1" x14ac:dyDescent="0.2">
      <c r="A1176" s="218">
        <v>1124</v>
      </c>
      <c r="B1176" s="220" t="s">
        <v>3638</v>
      </c>
      <c r="C1176" s="220" t="s">
        <v>3854</v>
      </c>
      <c r="D1176" s="220" t="s">
        <v>3855</v>
      </c>
      <c r="E1176" s="221" t="s">
        <v>3856</v>
      </c>
      <c r="F1176" s="97">
        <v>148516</v>
      </c>
      <c r="G1176" s="580">
        <v>22500</v>
      </c>
    </row>
    <row r="1177" spans="1:7" s="223" customFormat="1" ht="21" customHeight="1" x14ac:dyDescent="0.2">
      <c r="A1177" s="218">
        <v>1125</v>
      </c>
      <c r="B1177" s="220" t="s">
        <v>3638</v>
      </c>
      <c r="C1177" s="220" t="s">
        <v>3857</v>
      </c>
      <c r="D1177" s="220" t="s">
        <v>3858</v>
      </c>
      <c r="E1177" s="221" t="s">
        <v>3859</v>
      </c>
      <c r="F1177" s="97">
        <v>148516</v>
      </c>
      <c r="G1177" s="580">
        <v>22500</v>
      </c>
    </row>
    <row r="1178" spans="1:7" s="223" customFormat="1" ht="21" customHeight="1" x14ac:dyDescent="0.2">
      <c r="A1178" s="218">
        <v>1126</v>
      </c>
      <c r="B1178" s="220" t="s">
        <v>3638</v>
      </c>
      <c r="C1178" s="220" t="s">
        <v>3860</v>
      </c>
      <c r="D1178" s="220" t="s">
        <v>3861</v>
      </c>
      <c r="E1178" s="221" t="s">
        <v>3862</v>
      </c>
      <c r="F1178" s="97">
        <v>148516</v>
      </c>
      <c r="G1178" s="580">
        <v>22500</v>
      </c>
    </row>
    <row r="1179" spans="1:7" s="223" customFormat="1" ht="21" customHeight="1" x14ac:dyDescent="0.2">
      <c r="A1179" s="218">
        <v>1127</v>
      </c>
      <c r="B1179" s="220" t="s">
        <v>3638</v>
      </c>
      <c r="C1179" s="220" t="s">
        <v>3863</v>
      </c>
      <c r="D1179" s="220" t="s">
        <v>3864</v>
      </c>
      <c r="E1179" s="221" t="s">
        <v>3865</v>
      </c>
      <c r="F1179" s="97">
        <v>148516</v>
      </c>
      <c r="G1179" s="580">
        <v>22500</v>
      </c>
    </row>
    <row r="1180" spans="1:7" s="223" customFormat="1" ht="21" customHeight="1" x14ac:dyDescent="0.2">
      <c r="A1180" s="218">
        <v>1128</v>
      </c>
      <c r="B1180" s="220" t="s">
        <v>3022</v>
      </c>
      <c r="C1180" s="220" t="s">
        <v>3866</v>
      </c>
      <c r="D1180" s="220" t="s">
        <v>3867</v>
      </c>
      <c r="E1180" s="221" t="s">
        <v>3868</v>
      </c>
      <c r="F1180" s="97">
        <v>119572.5</v>
      </c>
      <c r="G1180" s="580">
        <v>21257</v>
      </c>
    </row>
    <row r="1181" spans="1:7" s="223" customFormat="1" ht="21" customHeight="1" x14ac:dyDescent="0.2">
      <c r="A1181" s="218">
        <v>1129</v>
      </c>
      <c r="B1181" s="220" t="s">
        <v>3022</v>
      </c>
      <c r="C1181" s="220" t="s">
        <v>3869</v>
      </c>
      <c r="D1181" s="220" t="s">
        <v>3870</v>
      </c>
      <c r="E1181" s="221" t="s">
        <v>3871</v>
      </c>
      <c r="F1181" s="97">
        <v>119572.5</v>
      </c>
      <c r="G1181" s="580">
        <v>21257</v>
      </c>
    </row>
    <row r="1182" spans="1:7" s="223" customFormat="1" ht="21" customHeight="1" x14ac:dyDescent="0.2">
      <c r="A1182" s="218">
        <v>1130</v>
      </c>
      <c r="B1182" s="220" t="s">
        <v>3022</v>
      </c>
      <c r="C1182" s="220" t="s">
        <v>3872</v>
      </c>
      <c r="D1182" s="220" t="s">
        <v>3873</v>
      </c>
      <c r="E1182" s="221" t="s">
        <v>3874</v>
      </c>
      <c r="F1182" s="97">
        <v>119572.5</v>
      </c>
      <c r="G1182" s="580">
        <v>21257</v>
      </c>
    </row>
    <row r="1183" spans="1:7" s="223" customFormat="1" ht="21" customHeight="1" x14ac:dyDescent="0.2">
      <c r="A1183" s="218">
        <v>1131</v>
      </c>
      <c r="B1183" s="220" t="s">
        <v>3022</v>
      </c>
      <c r="C1183" s="220" t="s">
        <v>3875</v>
      </c>
      <c r="D1183" s="220" t="s">
        <v>3876</v>
      </c>
      <c r="E1183" s="221" t="s">
        <v>3877</v>
      </c>
      <c r="F1183" s="97">
        <v>119572.5</v>
      </c>
      <c r="G1183" s="580">
        <v>21257</v>
      </c>
    </row>
    <row r="1184" spans="1:7" s="223" customFormat="1" ht="21" customHeight="1" x14ac:dyDescent="0.2">
      <c r="A1184" s="218">
        <v>1132</v>
      </c>
      <c r="B1184" s="220" t="s">
        <v>3022</v>
      </c>
      <c r="C1184" s="220" t="s">
        <v>3878</v>
      </c>
      <c r="D1184" s="220" t="s">
        <v>3879</v>
      </c>
      <c r="E1184" s="221" t="s">
        <v>3880</v>
      </c>
      <c r="F1184" s="97">
        <v>119572.5</v>
      </c>
      <c r="G1184" s="580">
        <v>21257</v>
      </c>
    </row>
    <row r="1185" spans="1:7" s="223" customFormat="1" ht="21" customHeight="1" x14ac:dyDescent="0.2">
      <c r="A1185" s="218">
        <v>1133</v>
      </c>
      <c r="B1185" s="220" t="s">
        <v>3022</v>
      </c>
      <c r="C1185" s="220" t="s">
        <v>3881</v>
      </c>
      <c r="D1185" s="220" t="s">
        <v>3882</v>
      </c>
      <c r="E1185" s="221" t="s">
        <v>3883</v>
      </c>
      <c r="F1185" s="97">
        <v>119572.5</v>
      </c>
      <c r="G1185" s="580">
        <v>21257</v>
      </c>
    </row>
    <row r="1186" spans="1:7" s="223" customFormat="1" ht="21" customHeight="1" x14ac:dyDescent="0.2">
      <c r="A1186" s="218">
        <v>1134</v>
      </c>
      <c r="B1186" s="220" t="s">
        <v>3022</v>
      </c>
      <c r="C1186" s="220" t="s">
        <v>3884</v>
      </c>
      <c r="D1186" s="220" t="s">
        <v>3885</v>
      </c>
      <c r="E1186" s="221" t="s">
        <v>3886</v>
      </c>
      <c r="F1186" s="97">
        <v>119572.5</v>
      </c>
      <c r="G1186" s="580">
        <v>21257</v>
      </c>
    </row>
    <row r="1187" spans="1:7" s="223" customFormat="1" ht="21" customHeight="1" x14ac:dyDescent="0.2">
      <c r="A1187" s="218">
        <v>1135</v>
      </c>
      <c r="B1187" s="220" t="s">
        <v>3022</v>
      </c>
      <c r="C1187" s="220" t="s">
        <v>3887</v>
      </c>
      <c r="D1187" s="220" t="s">
        <v>3888</v>
      </c>
      <c r="E1187" s="221" t="s">
        <v>3889</v>
      </c>
      <c r="F1187" s="97">
        <v>119572.5</v>
      </c>
      <c r="G1187" s="580">
        <v>21257</v>
      </c>
    </row>
    <row r="1188" spans="1:7" s="223" customFormat="1" ht="21" customHeight="1" x14ac:dyDescent="0.2">
      <c r="A1188" s="218">
        <v>1136</v>
      </c>
      <c r="B1188" s="220" t="s">
        <v>3022</v>
      </c>
      <c r="C1188" s="220" t="s">
        <v>3890</v>
      </c>
      <c r="D1188" s="220" t="s">
        <v>3891</v>
      </c>
      <c r="E1188" s="221" t="s">
        <v>3892</v>
      </c>
      <c r="F1188" s="97">
        <v>119572.5</v>
      </c>
      <c r="G1188" s="580">
        <v>21257</v>
      </c>
    </row>
    <row r="1189" spans="1:7" s="223" customFormat="1" ht="21" customHeight="1" x14ac:dyDescent="0.2">
      <c r="A1189" s="218">
        <v>1137</v>
      </c>
      <c r="B1189" s="220" t="s">
        <v>3022</v>
      </c>
      <c r="C1189" s="220" t="s">
        <v>3893</v>
      </c>
      <c r="D1189" s="220" t="s">
        <v>3894</v>
      </c>
      <c r="E1189" s="221" t="s">
        <v>3895</v>
      </c>
      <c r="F1189" s="97">
        <v>119572.5</v>
      </c>
      <c r="G1189" s="580">
        <v>21257</v>
      </c>
    </row>
    <row r="1190" spans="1:7" s="223" customFormat="1" ht="21" customHeight="1" x14ac:dyDescent="0.2">
      <c r="A1190" s="218">
        <v>1138</v>
      </c>
      <c r="B1190" s="220" t="s">
        <v>3022</v>
      </c>
      <c r="C1190" s="220" t="s">
        <v>3896</v>
      </c>
      <c r="D1190" s="220" t="s">
        <v>3897</v>
      </c>
      <c r="E1190" s="221" t="s">
        <v>3898</v>
      </c>
      <c r="F1190" s="97">
        <v>119572.5</v>
      </c>
      <c r="G1190" s="580">
        <v>21257</v>
      </c>
    </row>
    <row r="1191" spans="1:7" s="223" customFormat="1" ht="21" customHeight="1" x14ac:dyDescent="0.2">
      <c r="A1191" s="218"/>
      <c r="B1191" s="666" t="s">
        <v>3899</v>
      </c>
      <c r="C1191" s="667"/>
      <c r="D1191" s="667"/>
      <c r="E1191" s="668"/>
      <c r="F1191" s="224">
        <f>SUM(F1157:F1190)</f>
        <v>4315773.5</v>
      </c>
      <c r="G1191" s="580"/>
    </row>
    <row r="1192" spans="1:7" s="223" customFormat="1" ht="21" customHeight="1" x14ac:dyDescent="0.2">
      <c r="A1192" s="218"/>
      <c r="B1192" s="219" t="s">
        <v>3900</v>
      </c>
      <c r="C1192" s="220"/>
      <c r="D1192" s="220"/>
      <c r="E1192" s="221"/>
      <c r="F1192" s="97"/>
      <c r="G1192" s="580"/>
    </row>
    <row r="1193" spans="1:7" s="223" customFormat="1" ht="21" customHeight="1" x14ac:dyDescent="0.2">
      <c r="A1193" s="218">
        <v>1139</v>
      </c>
      <c r="B1193" s="220" t="s">
        <v>3901</v>
      </c>
      <c r="C1193" s="220" t="s">
        <v>3902</v>
      </c>
      <c r="D1193" s="220" t="s">
        <v>3903</v>
      </c>
      <c r="E1193" s="221" t="s">
        <v>3904</v>
      </c>
      <c r="F1193" s="97" t="s">
        <v>1174</v>
      </c>
      <c r="G1193" s="580" t="s">
        <v>3905</v>
      </c>
    </row>
    <row r="1194" spans="1:7" s="223" customFormat="1" ht="21" customHeight="1" x14ac:dyDescent="0.2">
      <c r="A1194" s="218">
        <v>1140</v>
      </c>
      <c r="B1194" s="220" t="s">
        <v>3022</v>
      </c>
      <c r="C1194" s="220" t="s">
        <v>3906</v>
      </c>
      <c r="D1194" s="220" t="s">
        <v>3907</v>
      </c>
      <c r="E1194" s="221" t="s">
        <v>3908</v>
      </c>
      <c r="F1194" s="97">
        <v>119572.5</v>
      </c>
      <c r="G1194" s="580">
        <v>21257</v>
      </c>
    </row>
    <row r="1195" spans="1:7" s="223" customFormat="1" ht="21" customHeight="1" x14ac:dyDescent="0.2">
      <c r="A1195" s="218">
        <v>1141</v>
      </c>
      <c r="B1195" s="220" t="s">
        <v>3022</v>
      </c>
      <c r="C1195" s="220" t="s">
        <v>3909</v>
      </c>
      <c r="D1195" s="220" t="s">
        <v>3910</v>
      </c>
      <c r="E1195" s="221" t="s">
        <v>3911</v>
      </c>
      <c r="F1195" s="97" t="s">
        <v>1174</v>
      </c>
      <c r="G1195" s="580" t="s">
        <v>1174</v>
      </c>
    </row>
    <row r="1196" spans="1:7" s="223" customFormat="1" ht="21" customHeight="1" x14ac:dyDescent="0.2">
      <c r="A1196" s="218">
        <v>1142</v>
      </c>
      <c r="B1196" s="220" t="s">
        <v>2943</v>
      </c>
      <c r="C1196" s="220" t="s">
        <v>3912</v>
      </c>
      <c r="D1196" s="220" t="s">
        <v>3913</v>
      </c>
      <c r="E1196" s="221" t="s">
        <v>3914</v>
      </c>
      <c r="F1196" s="97">
        <v>44500</v>
      </c>
      <c r="G1196" s="580">
        <v>21167</v>
      </c>
    </row>
    <row r="1197" spans="1:7" s="223" customFormat="1" ht="21" customHeight="1" x14ac:dyDescent="0.2">
      <c r="A1197" s="218">
        <v>1143</v>
      </c>
      <c r="B1197" s="220" t="s">
        <v>2943</v>
      </c>
      <c r="C1197" s="220" t="s">
        <v>3915</v>
      </c>
      <c r="D1197" s="220" t="s">
        <v>3916</v>
      </c>
      <c r="E1197" s="221" t="s">
        <v>3917</v>
      </c>
      <c r="F1197" s="97">
        <v>44500</v>
      </c>
      <c r="G1197" s="580">
        <v>21167</v>
      </c>
    </row>
    <row r="1198" spans="1:7" s="223" customFormat="1" ht="21" customHeight="1" x14ac:dyDescent="0.2">
      <c r="A1198" s="218">
        <v>1144</v>
      </c>
      <c r="B1198" s="220" t="s">
        <v>2266</v>
      </c>
      <c r="C1198" s="220" t="s">
        <v>3918</v>
      </c>
      <c r="D1198" s="220" t="s">
        <v>3919</v>
      </c>
      <c r="E1198" s="221" t="s">
        <v>3920</v>
      </c>
      <c r="F1198" s="97">
        <v>44500</v>
      </c>
      <c r="G1198" s="580">
        <v>22013</v>
      </c>
    </row>
    <row r="1199" spans="1:7" s="223" customFormat="1" ht="21" customHeight="1" x14ac:dyDescent="0.2">
      <c r="A1199" s="218">
        <v>1145</v>
      </c>
      <c r="B1199" s="220" t="s">
        <v>3012</v>
      </c>
      <c r="C1199" s="220" t="s">
        <v>3921</v>
      </c>
      <c r="D1199" s="220" t="s">
        <v>3922</v>
      </c>
      <c r="E1199" s="221" t="s">
        <v>3923</v>
      </c>
      <c r="F1199" s="97">
        <v>119947</v>
      </c>
      <c r="G1199" s="580">
        <v>22340</v>
      </c>
    </row>
    <row r="1200" spans="1:7" s="223" customFormat="1" ht="21" customHeight="1" x14ac:dyDescent="0.2">
      <c r="A1200" s="218">
        <v>1146</v>
      </c>
      <c r="B1200" s="220" t="s">
        <v>3012</v>
      </c>
      <c r="C1200" s="220" t="s">
        <v>3924</v>
      </c>
      <c r="D1200" s="220" t="s">
        <v>3925</v>
      </c>
      <c r="E1200" s="221" t="s">
        <v>3926</v>
      </c>
      <c r="F1200" s="97">
        <v>119947</v>
      </c>
      <c r="G1200" s="580">
        <v>22340</v>
      </c>
    </row>
    <row r="1201" spans="1:7" s="223" customFormat="1" ht="21" customHeight="1" x14ac:dyDescent="0.2">
      <c r="A1201" s="218">
        <v>1147</v>
      </c>
      <c r="B1201" s="220" t="s">
        <v>3213</v>
      </c>
      <c r="C1201" s="220" t="s">
        <v>3927</v>
      </c>
      <c r="D1201" s="220" t="s">
        <v>3928</v>
      </c>
      <c r="E1201" s="221" t="s">
        <v>3929</v>
      </c>
      <c r="F1201" s="97">
        <v>119947</v>
      </c>
      <c r="G1201" s="580">
        <v>22340</v>
      </c>
    </row>
    <row r="1202" spans="1:7" s="223" customFormat="1" ht="21" customHeight="1" x14ac:dyDescent="0.2">
      <c r="A1202" s="218">
        <v>1148</v>
      </c>
      <c r="B1202" s="220" t="s">
        <v>3101</v>
      </c>
      <c r="C1202" s="220" t="s">
        <v>3930</v>
      </c>
      <c r="D1202" s="220" t="s">
        <v>3931</v>
      </c>
      <c r="E1202" s="221" t="s">
        <v>3932</v>
      </c>
      <c r="F1202" s="97">
        <v>74900</v>
      </c>
      <c r="G1202" s="580">
        <v>22340</v>
      </c>
    </row>
    <row r="1203" spans="1:7" s="223" customFormat="1" ht="21" customHeight="1" x14ac:dyDescent="0.2">
      <c r="A1203" s="218">
        <v>1149</v>
      </c>
      <c r="B1203" s="220" t="s">
        <v>3638</v>
      </c>
      <c r="C1203" s="220" t="s">
        <v>3933</v>
      </c>
      <c r="D1203" s="220" t="s">
        <v>3934</v>
      </c>
      <c r="E1203" s="221" t="s">
        <v>3935</v>
      </c>
      <c r="F1203" s="97">
        <v>148516</v>
      </c>
      <c r="G1203" s="580">
        <v>22500</v>
      </c>
    </row>
    <row r="1204" spans="1:7" s="223" customFormat="1" ht="21" customHeight="1" x14ac:dyDescent="0.2">
      <c r="A1204" s="218">
        <v>1150</v>
      </c>
      <c r="B1204" s="220" t="s">
        <v>3638</v>
      </c>
      <c r="C1204" s="220" t="s">
        <v>3936</v>
      </c>
      <c r="D1204" s="220" t="s">
        <v>3937</v>
      </c>
      <c r="E1204" s="221" t="s">
        <v>3938</v>
      </c>
      <c r="F1204" s="97">
        <v>148516</v>
      </c>
      <c r="G1204" s="580">
        <v>22500</v>
      </c>
    </row>
    <row r="1205" spans="1:7" s="223" customFormat="1" ht="21" customHeight="1" x14ac:dyDescent="0.2">
      <c r="A1205" s="218">
        <v>1151</v>
      </c>
      <c r="B1205" s="220" t="s">
        <v>3638</v>
      </c>
      <c r="C1205" s="220" t="s">
        <v>3939</v>
      </c>
      <c r="D1205" s="220" t="s">
        <v>3940</v>
      </c>
      <c r="E1205" s="221" t="s">
        <v>3941</v>
      </c>
      <c r="F1205" s="97">
        <v>148516</v>
      </c>
      <c r="G1205" s="580">
        <v>22500</v>
      </c>
    </row>
    <row r="1206" spans="1:7" s="223" customFormat="1" ht="21" customHeight="1" x14ac:dyDescent="0.2">
      <c r="A1206" s="218">
        <v>1152</v>
      </c>
      <c r="B1206" s="220" t="s">
        <v>3942</v>
      </c>
      <c r="C1206" s="220" t="s">
        <v>3943</v>
      </c>
      <c r="D1206" s="220" t="s">
        <v>3943</v>
      </c>
      <c r="E1206" s="221" t="s">
        <v>3944</v>
      </c>
      <c r="F1206" s="97" t="s">
        <v>1174</v>
      </c>
      <c r="G1206" s="580" t="s">
        <v>3945</v>
      </c>
    </row>
    <row r="1207" spans="1:7" s="223" customFormat="1" ht="21" customHeight="1" x14ac:dyDescent="0.2">
      <c r="A1207" s="218">
        <v>1153</v>
      </c>
      <c r="B1207" s="220" t="s">
        <v>3942</v>
      </c>
      <c r="C1207" s="220" t="s">
        <v>3946</v>
      </c>
      <c r="D1207" s="220" t="s">
        <v>3946</v>
      </c>
      <c r="E1207" s="221" t="s">
        <v>3947</v>
      </c>
      <c r="F1207" s="97" t="s">
        <v>1174</v>
      </c>
      <c r="G1207" s="580" t="s">
        <v>3945</v>
      </c>
    </row>
    <row r="1208" spans="1:7" s="223" customFormat="1" ht="21" customHeight="1" x14ac:dyDescent="0.2">
      <c r="A1208" s="218">
        <v>1154</v>
      </c>
      <c r="B1208" s="220" t="s">
        <v>3948</v>
      </c>
      <c r="C1208" s="220" t="s">
        <v>3949</v>
      </c>
      <c r="D1208" s="220" t="s">
        <v>3949</v>
      </c>
      <c r="E1208" s="221" t="s">
        <v>3950</v>
      </c>
      <c r="F1208" s="97" t="s">
        <v>1174</v>
      </c>
      <c r="G1208" s="580" t="s">
        <v>3951</v>
      </c>
    </row>
    <row r="1209" spans="1:7" s="223" customFormat="1" ht="21" customHeight="1" x14ac:dyDescent="0.2">
      <c r="A1209" s="218">
        <v>1155</v>
      </c>
      <c r="B1209" s="220" t="s">
        <v>3948</v>
      </c>
      <c r="C1209" s="220" t="s">
        <v>3952</v>
      </c>
      <c r="D1209" s="220" t="s">
        <v>3952</v>
      </c>
      <c r="E1209" s="221" t="s">
        <v>3953</v>
      </c>
      <c r="F1209" s="97" t="s">
        <v>1174</v>
      </c>
      <c r="G1209" s="580" t="s">
        <v>3951</v>
      </c>
    </row>
    <row r="1210" spans="1:7" s="223" customFormat="1" ht="21" customHeight="1" x14ac:dyDescent="0.2">
      <c r="A1210" s="218">
        <v>1156</v>
      </c>
      <c r="B1210" s="220" t="s">
        <v>3948</v>
      </c>
      <c r="C1210" s="220" t="s">
        <v>3954</v>
      </c>
      <c r="D1210" s="220" t="s">
        <v>3954</v>
      </c>
      <c r="E1210" s="221" t="s">
        <v>3955</v>
      </c>
      <c r="F1210" s="97" t="s">
        <v>1174</v>
      </c>
      <c r="G1210" s="580" t="s">
        <v>3951</v>
      </c>
    </row>
    <row r="1211" spans="1:7" s="223" customFormat="1" ht="21" customHeight="1" x14ac:dyDescent="0.2">
      <c r="A1211" s="218">
        <v>1157</v>
      </c>
      <c r="B1211" s="220" t="s">
        <v>3948</v>
      </c>
      <c r="C1211" s="220" t="s">
        <v>3956</v>
      </c>
      <c r="D1211" s="220" t="s">
        <v>3956</v>
      </c>
      <c r="E1211" s="221" t="s">
        <v>3957</v>
      </c>
      <c r="F1211" s="97" t="s">
        <v>1174</v>
      </c>
      <c r="G1211" s="580" t="s">
        <v>3951</v>
      </c>
    </row>
    <row r="1212" spans="1:7" s="223" customFormat="1" ht="21" customHeight="1" x14ac:dyDescent="0.2">
      <c r="A1212" s="218">
        <v>1158</v>
      </c>
      <c r="B1212" s="220" t="s">
        <v>3097</v>
      </c>
      <c r="C1212" s="220" t="s">
        <v>3958</v>
      </c>
      <c r="D1212" s="220" t="s">
        <v>3959</v>
      </c>
      <c r="E1212" s="221" t="s">
        <v>3960</v>
      </c>
      <c r="F1212" s="97">
        <v>62829.41</v>
      </c>
      <c r="G1212" s="580">
        <v>18253</v>
      </c>
    </row>
    <row r="1213" spans="1:7" s="223" customFormat="1" ht="21" customHeight="1" x14ac:dyDescent="0.2">
      <c r="A1213" s="218"/>
      <c r="B1213" s="666" t="s">
        <v>3961</v>
      </c>
      <c r="C1213" s="667"/>
      <c r="D1213" s="667"/>
      <c r="E1213" s="668"/>
      <c r="F1213" s="224">
        <f>SUM(F1193:F1212)</f>
        <v>1196190.9099999999</v>
      </c>
      <c r="G1213" s="580"/>
    </row>
    <row r="1214" spans="1:7" s="223" customFormat="1" ht="21" customHeight="1" x14ac:dyDescent="0.2">
      <c r="A1214" s="218"/>
      <c r="B1214" s="219" t="s">
        <v>3962</v>
      </c>
      <c r="C1214" s="220"/>
      <c r="D1214" s="220"/>
      <c r="E1214" s="221"/>
      <c r="F1214" s="97"/>
      <c r="G1214" s="580"/>
    </row>
    <row r="1215" spans="1:7" s="223" customFormat="1" ht="21" customHeight="1" x14ac:dyDescent="0.2">
      <c r="A1215" s="218">
        <v>1159</v>
      </c>
      <c r="B1215" s="220" t="s">
        <v>3801</v>
      </c>
      <c r="C1215" s="220" t="s">
        <v>3963</v>
      </c>
      <c r="D1215" s="220" t="s">
        <v>3964</v>
      </c>
      <c r="E1215" s="221" t="s">
        <v>3965</v>
      </c>
      <c r="F1215" s="97">
        <v>538900</v>
      </c>
      <c r="G1215" s="580">
        <v>14669</v>
      </c>
    </row>
    <row r="1216" spans="1:7" s="223" customFormat="1" ht="21" customHeight="1" x14ac:dyDescent="0.2">
      <c r="A1216" s="218">
        <v>1160</v>
      </c>
      <c r="B1216" s="220" t="s">
        <v>3350</v>
      </c>
      <c r="C1216" s="220" t="s">
        <v>3966</v>
      </c>
      <c r="D1216" s="220" t="s">
        <v>3967</v>
      </c>
      <c r="E1216" s="221" t="s">
        <v>3968</v>
      </c>
      <c r="F1216" s="97">
        <v>539815</v>
      </c>
      <c r="G1216" s="580">
        <v>16100</v>
      </c>
    </row>
    <row r="1217" spans="1:7" s="223" customFormat="1" ht="21" customHeight="1" x14ac:dyDescent="0.2">
      <c r="A1217" s="218">
        <v>1161</v>
      </c>
      <c r="B1217" s="220" t="s">
        <v>3969</v>
      </c>
      <c r="C1217" s="220" t="s">
        <v>1174</v>
      </c>
      <c r="D1217" s="220" t="s">
        <v>3970</v>
      </c>
      <c r="E1217" s="221" t="s">
        <v>3971</v>
      </c>
      <c r="F1217" s="97" t="s">
        <v>1174</v>
      </c>
      <c r="G1217" s="580" t="s">
        <v>1174</v>
      </c>
    </row>
    <row r="1218" spans="1:7" s="223" customFormat="1" ht="21" customHeight="1" x14ac:dyDescent="0.2">
      <c r="A1218" s="218">
        <v>1162</v>
      </c>
      <c r="B1218" s="220" t="s">
        <v>3022</v>
      </c>
      <c r="C1218" s="220" t="s">
        <v>3972</v>
      </c>
      <c r="D1218" s="220" t="s">
        <v>3973</v>
      </c>
      <c r="E1218" s="221" t="s">
        <v>3974</v>
      </c>
      <c r="F1218" s="97">
        <v>119572.5</v>
      </c>
      <c r="G1218" s="580">
        <v>21257</v>
      </c>
    </row>
    <row r="1219" spans="1:7" s="223" customFormat="1" ht="21" customHeight="1" x14ac:dyDescent="0.2">
      <c r="A1219" s="218">
        <v>1163</v>
      </c>
      <c r="B1219" s="220" t="s">
        <v>3022</v>
      </c>
      <c r="C1219" s="220" t="s">
        <v>3975</v>
      </c>
      <c r="D1219" s="220" t="s">
        <v>3976</v>
      </c>
      <c r="E1219" s="221" t="s">
        <v>3977</v>
      </c>
      <c r="F1219" s="97">
        <v>119572.5</v>
      </c>
      <c r="G1219" s="580">
        <v>21257</v>
      </c>
    </row>
    <row r="1220" spans="1:7" s="223" customFormat="1" ht="21" customHeight="1" x14ac:dyDescent="0.2">
      <c r="A1220" s="218">
        <v>1164</v>
      </c>
      <c r="B1220" s="220" t="s">
        <v>3022</v>
      </c>
      <c r="C1220" s="220" t="s">
        <v>3978</v>
      </c>
      <c r="D1220" s="220" t="s">
        <v>3979</v>
      </c>
      <c r="E1220" s="221" t="s">
        <v>3980</v>
      </c>
      <c r="F1220" s="97">
        <v>119572.5</v>
      </c>
      <c r="G1220" s="580">
        <v>21257</v>
      </c>
    </row>
    <row r="1221" spans="1:7" s="223" customFormat="1" ht="21" customHeight="1" x14ac:dyDescent="0.2">
      <c r="A1221" s="218">
        <v>1165</v>
      </c>
      <c r="B1221" s="220" t="s">
        <v>3022</v>
      </c>
      <c r="C1221" s="220" t="s">
        <v>3981</v>
      </c>
      <c r="D1221" s="220" t="s">
        <v>3982</v>
      </c>
      <c r="E1221" s="221" t="s">
        <v>3983</v>
      </c>
      <c r="F1221" s="97">
        <v>119572.5</v>
      </c>
      <c r="G1221" s="580">
        <v>21257</v>
      </c>
    </row>
    <row r="1222" spans="1:7" s="223" customFormat="1" ht="21" customHeight="1" x14ac:dyDescent="0.2">
      <c r="A1222" s="218">
        <v>1166</v>
      </c>
      <c r="B1222" s="220" t="s">
        <v>3022</v>
      </c>
      <c r="C1222" s="220" t="s">
        <v>3984</v>
      </c>
      <c r="D1222" s="220" t="s">
        <v>3985</v>
      </c>
      <c r="E1222" s="221" t="s">
        <v>3986</v>
      </c>
      <c r="F1222" s="97">
        <v>119572.5</v>
      </c>
      <c r="G1222" s="580">
        <v>21257</v>
      </c>
    </row>
    <row r="1223" spans="1:7" s="223" customFormat="1" ht="21" customHeight="1" x14ac:dyDescent="0.2">
      <c r="A1223" s="218">
        <v>1167</v>
      </c>
      <c r="B1223" s="220" t="s">
        <v>3213</v>
      </c>
      <c r="C1223" s="220" t="s">
        <v>3987</v>
      </c>
      <c r="D1223" s="220" t="s">
        <v>3988</v>
      </c>
      <c r="E1223" s="221" t="s">
        <v>3989</v>
      </c>
      <c r="F1223" s="97">
        <v>119947</v>
      </c>
      <c r="G1223" s="580">
        <v>22340</v>
      </c>
    </row>
    <row r="1224" spans="1:7" s="223" customFormat="1" ht="21" customHeight="1" x14ac:dyDescent="0.2">
      <c r="A1224" s="218">
        <v>1168</v>
      </c>
      <c r="B1224" s="220" t="s">
        <v>3213</v>
      </c>
      <c r="C1224" s="220" t="s">
        <v>3990</v>
      </c>
      <c r="D1224" s="220" t="s">
        <v>3991</v>
      </c>
      <c r="E1224" s="221" t="s">
        <v>3992</v>
      </c>
      <c r="F1224" s="97">
        <v>119947</v>
      </c>
      <c r="G1224" s="580">
        <v>22340</v>
      </c>
    </row>
    <row r="1225" spans="1:7" s="223" customFormat="1" ht="21" customHeight="1" x14ac:dyDescent="0.2">
      <c r="A1225" s="218">
        <v>1169</v>
      </c>
      <c r="B1225" s="220" t="s">
        <v>3603</v>
      </c>
      <c r="C1225" s="220" t="s">
        <v>3993</v>
      </c>
      <c r="D1225" s="220" t="s">
        <v>3994</v>
      </c>
      <c r="E1225" s="221" t="s">
        <v>3995</v>
      </c>
      <c r="F1225" s="97">
        <v>74900</v>
      </c>
      <c r="G1225" s="580">
        <v>22340</v>
      </c>
    </row>
    <row r="1226" spans="1:7" s="223" customFormat="1" ht="21" customHeight="1" x14ac:dyDescent="0.2">
      <c r="A1226" s="218">
        <v>1170</v>
      </c>
      <c r="B1226" s="220" t="s">
        <v>3213</v>
      </c>
      <c r="C1226" s="220" t="s">
        <v>3996</v>
      </c>
      <c r="D1226" s="220" t="s">
        <v>3997</v>
      </c>
      <c r="E1226" s="221" t="s">
        <v>3998</v>
      </c>
      <c r="F1226" s="97">
        <v>119947</v>
      </c>
      <c r="G1226" s="580">
        <v>22340</v>
      </c>
    </row>
    <row r="1227" spans="1:7" s="223" customFormat="1" ht="21" customHeight="1" x14ac:dyDescent="0.2">
      <c r="A1227" s="218">
        <v>1171</v>
      </c>
      <c r="B1227" s="220" t="s">
        <v>3022</v>
      </c>
      <c r="C1227" s="220" t="s">
        <v>3999</v>
      </c>
      <c r="D1227" s="220" t="s">
        <v>4000</v>
      </c>
      <c r="E1227" s="221" t="s">
        <v>4001</v>
      </c>
      <c r="F1227" s="97">
        <v>148516</v>
      </c>
      <c r="G1227" s="580">
        <v>22500</v>
      </c>
    </row>
    <row r="1228" spans="1:7" s="223" customFormat="1" ht="21" customHeight="1" x14ac:dyDescent="0.2">
      <c r="A1228" s="218">
        <v>1172</v>
      </c>
      <c r="B1228" s="220" t="s">
        <v>3022</v>
      </c>
      <c r="C1228" s="220" t="s">
        <v>4002</v>
      </c>
      <c r="D1228" s="220" t="s">
        <v>4003</v>
      </c>
      <c r="E1228" s="221" t="s">
        <v>4004</v>
      </c>
      <c r="F1228" s="97">
        <v>148516</v>
      </c>
      <c r="G1228" s="580">
        <v>22500</v>
      </c>
    </row>
    <row r="1229" spans="1:7" s="223" customFormat="1" ht="21" customHeight="1" x14ac:dyDescent="0.2">
      <c r="A1229" s="218">
        <v>1173</v>
      </c>
      <c r="B1229" s="220" t="s">
        <v>3022</v>
      </c>
      <c r="C1229" s="220" t="s">
        <v>4005</v>
      </c>
      <c r="D1229" s="220" t="s">
        <v>4006</v>
      </c>
      <c r="E1229" s="221" t="s">
        <v>4007</v>
      </c>
      <c r="F1229" s="97">
        <v>148516</v>
      </c>
      <c r="G1229" s="580">
        <v>22500</v>
      </c>
    </row>
    <row r="1230" spans="1:7" s="223" customFormat="1" ht="21" customHeight="1" x14ac:dyDescent="0.2">
      <c r="A1230" s="218">
        <v>1174</v>
      </c>
      <c r="B1230" s="220" t="s">
        <v>3022</v>
      </c>
      <c r="C1230" s="220" t="s">
        <v>4008</v>
      </c>
      <c r="D1230" s="220" t="s">
        <v>4009</v>
      </c>
      <c r="E1230" s="221" t="s">
        <v>4010</v>
      </c>
      <c r="F1230" s="97">
        <v>148516</v>
      </c>
      <c r="G1230" s="580">
        <v>22500</v>
      </c>
    </row>
    <row r="1231" spans="1:7" s="223" customFormat="1" ht="21" customHeight="1" x14ac:dyDescent="0.2">
      <c r="A1231" s="218">
        <v>1175</v>
      </c>
      <c r="B1231" s="220" t="s">
        <v>2943</v>
      </c>
      <c r="C1231" s="220" t="s">
        <v>4011</v>
      </c>
      <c r="D1231" s="220" t="s">
        <v>4012</v>
      </c>
      <c r="E1231" s="221" t="s">
        <v>4013</v>
      </c>
      <c r="F1231" s="97">
        <v>45500</v>
      </c>
      <c r="G1231" s="580">
        <v>21167</v>
      </c>
    </row>
    <row r="1232" spans="1:7" s="223" customFormat="1" ht="21" customHeight="1" x14ac:dyDescent="0.2">
      <c r="A1232" s="218">
        <v>1176</v>
      </c>
      <c r="B1232" s="220" t="s">
        <v>2943</v>
      </c>
      <c r="C1232" s="220" t="s">
        <v>4014</v>
      </c>
      <c r="D1232" s="220" t="s">
        <v>4015</v>
      </c>
      <c r="E1232" s="221" t="s">
        <v>4016</v>
      </c>
      <c r="F1232" s="97">
        <v>45500</v>
      </c>
      <c r="G1232" s="580">
        <v>21167</v>
      </c>
    </row>
    <row r="1233" spans="1:7" s="223" customFormat="1" ht="21" customHeight="1" x14ac:dyDescent="0.2">
      <c r="A1233" s="218">
        <v>1177</v>
      </c>
      <c r="B1233" s="220" t="s">
        <v>2198</v>
      </c>
      <c r="C1233" s="220" t="s">
        <v>1174</v>
      </c>
      <c r="D1233" s="220" t="s">
        <v>4017</v>
      </c>
      <c r="E1233" s="221" t="s">
        <v>4018</v>
      </c>
      <c r="F1233" s="97" t="s">
        <v>1174</v>
      </c>
      <c r="G1233" s="580" t="s">
        <v>1174</v>
      </c>
    </row>
    <row r="1234" spans="1:7" s="223" customFormat="1" ht="21" customHeight="1" x14ac:dyDescent="0.2">
      <c r="A1234" s="218">
        <v>1178</v>
      </c>
      <c r="B1234" s="220" t="s">
        <v>2198</v>
      </c>
      <c r="C1234" s="220" t="s">
        <v>4019</v>
      </c>
      <c r="D1234" s="220" t="s">
        <v>4020</v>
      </c>
      <c r="E1234" s="221" t="s">
        <v>4021</v>
      </c>
      <c r="F1234" s="97">
        <v>94050</v>
      </c>
      <c r="G1234" s="580">
        <v>22500</v>
      </c>
    </row>
    <row r="1235" spans="1:7" s="223" customFormat="1" ht="21" customHeight="1" x14ac:dyDescent="0.2">
      <c r="A1235" s="218">
        <v>1179</v>
      </c>
      <c r="B1235" s="220" t="s">
        <v>4022</v>
      </c>
      <c r="C1235" s="220" t="s">
        <v>4023</v>
      </c>
      <c r="D1235" s="220" t="s">
        <v>4024</v>
      </c>
      <c r="E1235" s="221" t="s">
        <v>4025</v>
      </c>
      <c r="F1235" s="97">
        <v>44405</v>
      </c>
      <c r="G1235" s="580">
        <v>22013</v>
      </c>
    </row>
    <row r="1236" spans="1:7" s="223" customFormat="1" ht="21" customHeight="1" x14ac:dyDescent="0.2">
      <c r="A1236" s="218">
        <v>1180</v>
      </c>
      <c r="B1236" s="220" t="s">
        <v>4026</v>
      </c>
      <c r="C1236" s="220" t="s">
        <v>4027</v>
      </c>
      <c r="D1236" s="220" t="s">
        <v>4028</v>
      </c>
      <c r="E1236" s="221" t="s">
        <v>4029</v>
      </c>
      <c r="F1236" s="97">
        <v>44405</v>
      </c>
      <c r="G1236" s="580">
        <v>22013</v>
      </c>
    </row>
    <row r="1237" spans="1:7" s="223" customFormat="1" ht="21" customHeight="1" x14ac:dyDescent="0.2">
      <c r="A1237" s="218">
        <v>1181</v>
      </c>
      <c r="B1237" s="220" t="s">
        <v>4030</v>
      </c>
      <c r="C1237" s="220" t="s">
        <v>1174</v>
      </c>
      <c r="D1237" s="220" t="s">
        <v>4031</v>
      </c>
      <c r="E1237" s="221" t="s">
        <v>4032</v>
      </c>
      <c r="F1237" s="97" t="s">
        <v>1174</v>
      </c>
      <c r="G1237" s="580" t="s">
        <v>1174</v>
      </c>
    </row>
    <row r="1238" spans="1:7" s="223" customFormat="1" ht="21" customHeight="1" x14ac:dyDescent="0.2">
      <c r="A1238" s="218">
        <v>1182</v>
      </c>
      <c r="B1238" s="220" t="s">
        <v>4033</v>
      </c>
      <c r="C1238" s="220" t="s">
        <v>4034</v>
      </c>
      <c r="D1238" s="220" t="s">
        <v>1174</v>
      </c>
      <c r="E1238" s="221" t="s">
        <v>4035</v>
      </c>
      <c r="F1238" s="97" t="s">
        <v>1174</v>
      </c>
      <c r="G1238" s="580" t="s">
        <v>4036</v>
      </c>
    </row>
    <row r="1239" spans="1:7" s="223" customFormat="1" ht="21" customHeight="1" x14ac:dyDescent="0.2">
      <c r="A1239" s="218"/>
      <c r="B1239" s="666" t="s">
        <v>4037</v>
      </c>
      <c r="C1239" s="667"/>
      <c r="D1239" s="667"/>
      <c r="E1239" s="668"/>
      <c r="F1239" s="224">
        <f>SUM(F1215:F1238)</f>
        <v>2979242.5</v>
      </c>
      <c r="G1239" s="580"/>
    </row>
    <row r="1240" spans="1:7" s="223" customFormat="1" ht="21" customHeight="1" x14ac:dyDescent="0.2">
      <c r="A1240" s="218"/>
      <c r="B1240" s="219" t="s">
        <v>4038</v>
      </c>
      <c r="C1240" s="220"/>
      <c r="D1240" s="220"/>
      <c r="E1240" s="221"/>
      <c r="F1240" s="97"/>
      <c r="G1240" s="580"/>
    </row>
    <row r="1241" spans="1:7" s="223" customFormat="1" ht="21" customHeight="1" x14ac:dyDescent="0.2">
      <c r="A1241" s="218">
        <v>1183</v>
      </c>
      <c r="B1241" s="220" t="s">
        <v>4039</v>
      </c>
      <c r="C1241" s="220" t="s">
        <v>4040</v>
      </c>
      <c r="D1241" s="220" t="s">
        <v>4041</v>
      </c>
      <c r="E1241" s="221" t="s">
        <v>4042</v>
      </c>
      <c r="F1241" s="97">
        <v>144000</v>
      </c>
      <c r="G1241" s="580">
        <v>14746</v>
      </c>
    </row>
    <row r="1242" spans="1:7" s="223" customFormat="1" ht="21" customHeight="1" x14ac:dyDescent="0.2">
      <c r="A1242" s="218">
        <v>1184</v>
      </c>
      <c r="B1242" s="220" t="s">
        <v>4043</v>
      </c>
      <c r="C1242" s="220" t="s">
        <v>4044</v>
      </c>
      <c r="D1242" s="220" t="s">
        <v>4045</v>
      </c>
      <c r="E1242" s="221" t="s">
        <v>4046</v>
      </c>
      <c r="F1242" s="97">
        <v>415500</v>
      </c>
      <c r="G1242" s="580">
        <v>14822</v>
      </c>
    </row>
    <row r="1243" spans="1:7" s="223" customFormat="1" ht="21" customHeight="1" x14ac:dyDescent="0.2">
      <c r="A1243" s="218">
        <v>1185</v>
      </c>
      <c r="B1243" s="220" t="s">
        <v>4043</v>
      </c>
      <c r="C1243" s="220" t="s">
        <v>4047</v>
      </c>
      <c r="D1243" s="220" t="s">
        <v>4048</v>
      </c>
      <c r="E1243" s="221" t="s">
        <v>4049</v>
      </c>
      <c r="F1243" s="97">
        <v>415500</v>
      </c>
      <c r="G1243" s="580">
        <v>14822</v>
      </c>
    </row>
    <row r="1244" spans="1:7" s="223" customFormat="1" ht="21" customHeight="1" x14ac:dyDescent="0.2">
      <c r="A1244" s="218">
        <v>1186</v>
      </c>
      <c r="B1244" s="220" t="s">
        <v>4043</v>
      </c>
      <c r="C1244" s="220" t="s">
        <v>4050</v>
      </c>
      <c r="D1244" s="220" t="s">
        <v>4051</v>
      </c>
      <c r="E1244" s="221" t="s">
        <v>4052</v>
      </c>
      <c r="F1244" s="97">
        <v>415500</v>
      </c>
      <c r="G1244" s="580">
        <v>14822</v>
      </c>
    </row>
    <row r="1245" spans="1:7" s="223" customFormat="1" ht="21" customHeight="1" x14ac:dyDescent="0.2">
      <c r="A1245" s="218">
        <v>1187</v>
      </c>
      <c r="B1245" s="220" t="s">
        <v>3801</v>
      </c>
      <c r="C1245" s="220" t="s">
        <v>4053</v>
      </c>
      <c r="D1245" s="220" t="s">
        <v>4054</v>
      </c>
      <c r="E1245" s="221" t="s">
        <v>4055</v>
      </c>
      <c r="F1245" s="97">
        <v>538900</v>
      </c>
      <c r="G1245" s="580">
        <v>14911</v>
      </c>
    </row>
    <row r="1246" spans="1:7" s="223" customFormat="1" ht="21" customHeight="1" x14ac:dyDescent="0.2">
      <c r="A1246" s="218">
        <v>1188</v>
      </c>
      <c r="B1246" s="220" t="s">
        <v>4056</v>
      </c>
      <c r="C1246" s="220" t="s">
        <v>4057</v>
      </c>
      <c r="D1246" s="220" t="s">
        <v>4058</v>
      </c>
      <c r="E1246" s="221" t="s">
        <v>4059</v>
      </c>
      <c r="F1246" s="97">
        <v>539815</v>
      </c>
      <c r="G1246" s="580">
        <v>16100</v>
      </c>
    </row>
    <row r="1247" spans="1:7" s="223" customFormat="1" ht="21" customHeight="1" x14ac:dyDescent="0.2">
      <c r="A1247" s="218">
        <v>1189</v>
      </c>
      <c r="B1247" s="220" t="s">
        <v>4060</v>
      </c>
      <c r="C1247" s="220" t="s">
        <v>4061</v>
      </c>
      <c r="D1247" s="220" t="s">
        <v>4062</v>
      </c>
      <c r="E1247" s="221" t="s">
        <v>4063</v>
      </c>
      <c r="F1247" s="97" t="s">
        <v>1174</v>
      </c>
      <c r="G1247" s="580">
        <v>17155</v>
      </c>
    </row>
    <row r="1248" spans="1:7" s="223" customFormat="1" ht="21" customHeight="1" x14ac:dyDescent="0.2">
      <c r="A1248" s="218">
        <v>1190</v>
      </c>
      <c r="B1248" s="220" t="s">
        <v>4064</v>
      </c>
      <c r="C1248" s="220" t="s">
        <v>4065</v>
      </c>
      <c r="D1248" s="220" t="s">
        <v>4066</v>
      </c>
      <c r="E1248" s="221" t="s">
        <v>4067</v>
      </c>
      <c r="F1248" s="97">
        <v>1597500</v>
      </c>
      <c r="G1248" s="580">
        <v>19015</v>
      </c>
    </row>
    <row r="1249" spans="1:7" s="223" customFormat="1" ht="21" customHeight="1" x14ac:dyDescent="0.2">
      <c r="A1249" s="218">
        <v>1191</v>
      </c>
      <c r="B1249" s="220" t="s">
        <v>4068</v>
      </c>
      <c r="C1249" s="220" t="s">
        <v>4069</v>
      </c>
      <c r="D1249" s="220" t="s">
        <v>4070</v>
      </c>
      <c r="E1249" s="221" t="s">
        <v>4071</v>
      </c>
      <c r="F1249" s="97">
        <v>765270</v>
      </c>
      <c r="G1249" s="580">
        <v>23425</v>
      </c>
    </row>
    <row r="1250" spans="1:7" s="223" customFormat="1" ht="21" customHeight="1" x14ac:dyDescent="0.2">
      <c r="A1250" s="218">
        <v>1192</v>
      </c>
      <c r="B1250" s="220" t="s">
        <v>4072</v>
      </c>
      <c r="C1250" s="220" t="s">
        <v>4073</v>
      </c>
      <c r="D1250" s="220" t="s">
        <v>4074</v>
      </c>
      <c r="E1250" s="221" t="s">
        <v>4075</v>
      </c>
      <c r="F1250" s="97" t="s">
        <v>1174</v>
      </c>
      <c r="G1250" s="580">
        <v>18315</v>
      </c>
    </row>
    <row r="1251" spans="1:7" s="223" customFormat="1" ht="21" customHeight="1" x14ac:dyDescent="0.2">
      <c r="A1251" s="218">
        <v>1193</v>
      </c>
      <c r="B1251" s="220" t="s">
        <v>4072</v>
      </c>
      <c r="C1251" s="220" t="s">
        <v>4076</v>
      </c>
      <c r="D1251" s="220" t="s">
        <v>4077</v>
      </c>
      <c r="E1251" s="221" t="s">
        <v>4078</v>
      </c>
      <c r="F1251" s="97" t="s">
        <v>1174</v>
      </c>
      <c r="G1251" s="580">
        <v>18315</v>
      </c>
    </row>
    <row r="1252" spans="1:7" s="223" customFormat="1" ht="21" customHeight="1" x14ac:dyDescent="0.2">
      <c r="A1252" s="218">
        <v>1194</v>
      </c>
      <c r="B1252" s="220" t="s">
        <v>4072</v>
      </c>
      <c r="C1252" s="220" t="s">
        <v>4079</v>
      </c>
      <c r="D1252" s="220" t="s">
        <v>4080</v>
      </c>
      <c r="E1252" s="221" t="s">
        <v>4081</v>
      </c>
      <c r="F1252" s="97" t="s">
        <v>1174</v>
      </c>
      <c r="G1252" s="580">
        <v>18315</v>
      </c>
    </row>
    <row r="1253" spans="1:7" s="223" customFormat="1" ht="21" customHeight="1" x14ac:dyDescent="0.2">
      <c r="A1253" s="218">
        <v>1195</v>
      </c>
      <c r="B1253" s="220" t="s">
        <v>3097</v>
      </c>
      <c r="C1253" s="220" t="s">
        <v>4082</v>
      </c>
      <c r="D1253" s="220" t="s">
        <v>4083</v>
      </c>
      <c r="E1253" s="221" t="s">
        <v>4084</v>
      </c>
      <c r="F1253" s="97">
        <v>62829.41</v>
      </c>
      <c r="G1253" s="580">
        <v>14966</v>
      </c>
    </row>
    <row r="1254" spans="1:7" s="223" customFormat="1" ht="21" customHeight="1" x14ac:dyDescent="0.2">
      <c r="A1254" s="218">
        <v>1196</v>
      </c>
      <c r="B1254" s="220" t="s">
        <v>3022</v>
      </c>
      <c r="C1254" s="220" t="s">
        <v>4085</v>
      </c>
      <c r="D1254" s="220" t="s">
        <v>4086</v>
      </c>
      <c r="E1254" s="221" t="s">
        <v>4087</v>
      </c>
      <c r="F1254" s="97">
        <v>119572.5</v>
      </c>
      <c r="G1254" s="580">
        <v>21257</v>
      </c>
    </row>
    <row r="1255" spans="1:7" s="223" customFormat="1" ht="21" customHeight="1" x14ac:dyDescent="0.2">
      <c r="A1255" s="218">
        <v>1197</v>
      </c>
      <c r="B1255" s="220" t="s">
        <v>3022</v>
      </c>
      <c r="C1255" s="220" t="s">
        <v>4088</v>
      </c>
      <c r="D1255" s="220" t="s">
        <v>4089</v>
      </c>
      <c r="E1255" s="221" t="s">
        <v>4090</v>
      </c>
      <c r="F1255" s="97">
        <v>119572.5</v>
      </c>
      <c r="G1255" s="580">
        <v>21257</v>
      </c>
    </row>
    <row r="1256" spans="1:7" s="223" customFormat="1" ht="21" customHeight="1" x14ac:dyDescent="0.2">
      <c r="A1256" s="218">
        <v>1198</v>
      </c>
      <c r="B1256" s="220" t="s">
        <v>3022</v>
      </c>
      <c r="C1256" s="220" t="s">
        <v>4091</v>
      </c>
      <c r="D1256" s="220" t="s">
        <v>4092</v>
      </c>
      <c r="E1256" s="221" t="s">
        <v>4093</v>
      </c>
      <c r="F1256" s="97">
        <v>119572.5</v>
      </c>
      <c r="G1256" s="580">
        <v>21257</v>
      </c>
    </row>
    <row r="1257" spans="1:7" s="223" customFormat="1" ht="21" customHeight="1" x14ac:dyDescent="0.2">
      <c r="A1257" s="218">
        <v>1199</v>
      </c>
      <c r="B1257" s="220" t="s">
        <v>3022</v>
      </c>
      <c r="C1257" s="220" t="s">
        <v>4094</v>
      </c>
      <c r="D1257" s="220" t="s">
        <v>4095</v>
      </c>
      <c r="E1257" s="221" t="s">
        <v>4096</v>
      </c>
      <c r="F1257" s="97">
        <v>119572.5</v>
      </c>
      <c r="G1257" s="580">
        <v>21257</v>
      </c>
    </row>
    <row r="1258" spans="1:7" s="223" customFormat="1" ht="21" customHeight="1" x14ac:dyDescent="0.2">
      <c r="A1258" s="218">
        <v>1200</v>
      </c>
      <c r="B1258" s="220" t="s">
        <v>3022</v>
      </c>
      <c r="C1258" s="220" t="s">
        <v>4097</v>
      </c>
      <c r="D1258" s="220" t="s">
        <v>4098</v>
      </c>
      <c r="E1258" s="221" t="s">
        <v>4099</v>
      </c>
      <c r="F1258" s="97">
        <v>119572.5</v>
      </c>
      <c r="G1258" s="580">
        <v>21257</v>
      </c>
    </row>
    <row r="1259" spans="1:7" s="223" customFormat="1" ht="21" customHeight="1" x14ac:dyDescent="0.2">
      <c r="A1259" s="218">
        <v>1201</v>
      </c>
      <c r="B1259" s="220" t="s">
        <v>3022</v>
      </c>
      <c r="C1259" s="220" t="s">
        <v>4100</v>
      </c>
      <c r="D1259" s="220" t="s">
        <v>4101</v>
      </c>
      <c r="E1259" s="221" t="s">
        <v>4102</v>
      </c>
      <c r="F1259" s="97">
        <v>119572.5</v>
      </c>
      <c r="G1259" s="580">
        <v>21257</v>
      </c>
    </row>
    <row r="1260" spans="1:7" s="223" customFormat="1" ht="21" customHeight="1" x14ac:dyDescent="0.2">
      <c r="A1260" s="218">
        <v>1202</v>
      </c>
      <c r="B1260" s="220" t="s">
        <v>3022</v>
      </c>
      <c r="C1260" s="220" t="s">
        <v>4103</v>
      </c>
      <c r="D1260" s="220" t="s">
        <v>4104</v>
      </c>
      <c r="E1260" s="221" t="s">
        <v>4105</v>
      </c>
      <c r="F1260" s="97">
        <v>119572.5</v>
      </c>
      <c r="G1260" s="580">
        <v>21257</v>
      </c>
    </row>
    <row r="1261" spans="1:7" s="223" customFormat="1" ht="21" customHeight="1" x14ac:dyDescent="0.2">
      <c r="A1261" s="218">
        <v>1203</v>
      </c>
      <c r="B1261" s="220" t="s">
        <v>3022</v>
      </c>
      <c r="C1261" s="220" t="s">
        <v>4106</v>
      </c>
      <c r="D1261" s="220" t="s">
        <v>4107</v>
      </c>
      <c r="E1261" s="221" t="s">
        <v>4108</v>
      </c>
      <c r="F1261" s="97">
        <v>119572.5</v>
      </c>
      <c r="G1261" s="580">
        <v>21257</v>
      </c>
    </row>
    <row r="1262" spans="1:7" s="223" customFormat="1" ht="21" customHeight="1" x14ac:dyDescent="0.2">
      <c r="A1262" s="218">
        <v>1204</v>
      </c>
      <c r="B1262" s="220" t="s">
        <v>3022</v>
      </c>
      <c r="C1262" s="220" t="s">
        <v>4109</v>
      </c>
      <c r="D1262" s="220" t="s">
        <v>4110</v>
      </c>
      <c r="E1262" s="221" t="s">
        <v>4111</v>
      </c>
      <c r="F1262" s="97">
        <v>119572.5</v>
      </c>
      <c r="G1262" s="580">
        <v>21257</v>
      </c>
    </row>
    <row r="1263" spans="1:7" s="223" customFormat="1" ht="21" customHeight="1" x14ac:dyDescent="0.2">
      <c r="A1263" s="218">
        <v>1205</v>
      </c>
      <c r="B1263" s="220" t="s">
        <v>3022</v>
      </c>
      <c r="C1263" s="220" t="s">
        <v>4112</v>
      </c>
      <c r="D1263" s="220" t="s">
        <v>4113</v>
      </c>
      <c r="E1263" s="221" t="s">
        <v>4114</v>
      </c>
      <c r="F1263" s="97">
        <v>119572.5</v>
      </c>
      <c r="G1263" s="580">
        <v>21257</v>
      </c>
    </row>
    <row r="1264" spans="1:7" s="223" customFormat="1" ht="21" customHeight="1" x14ac:dyDescent="0.2">
      <c r="A1264" s="218">
        <v>1206</v>
      </c>
      <c r="B1264" s="220" t="s">
        <v>3022</v>
      </c>
      <c r="C1264" s="220" t="s">
        <v>4115</v>
      </c>
      <c r="D1264" s="220" t="s">
        <v>4116</v>
      </c>
      <c r="E1264" s="221" t="s">
        <v>4117</v>
      </c>
      <c r="F1264" s="97">
        <v>119572.5</v>
      </c>
      <c r="G1264" s="580">
        <v>21257</v>
      </c>
    </row>
    <row r="1265" spans="1:7" s="223" customFormat="1" ht="21" customHeight="1" x14ac:dyDescent="0.2">
      <c r="A1265" s="218">
        <v>1207</v>
      </c>
      <c r="B1265" s="220" t="s">
        <v>3022</v>
      </c>
      <c r="C1265" s="220" t="s">
        <v>4118</v>
      </c>
      <c r="D1265" s="220" t="s">
        <v>4119</v>
      </c>
      <c r="E1265" s="221" t="s">
        <v>4120</v>
      </c>
      <c r="F1265" s="97">
        <v>119572.5</v>
      </c>
      <c r="G1265" s="580">
        <v>21257</v>
      </c>
    </row>
    <row r="1266" spans="1:7" s="223" customFormat="1" ht="21" customHeight="1" x14ac:dyDescent="0.2">
      <c r="A1266" s="218">
        <v>1208</v>
      </c>
      <c r="B1266" s="220" t="s">
        <v>3022</v>
      </c>
      <c r="C1266" s="220" t="s">
        <v>4121</v>
      </c>
      <c r="D1266" s="220" t="s">
        <v>4122</v>
      </c>
      <c r="E1266" s="221" t="s">
        <v>4123</v>
      </c>
      <c r="F1266" s="97">
        <v>119572.5</v>
      </c>
      <c r="G1266" s="580">
        <v>21257</v>
      </c>
    </row>
    <row r="1267" spans="1:7" s="223" customFormat="1" ht="21" customHeight="1" x14ac:dyDescent="0.2">
      <c r="A1267" s="218">
        <v>1209</v>
      </c>
      <c r="B1267" s="220" t="s">
        <v>3022</v>
      </c>
      <c r="C1267" s="220" t="s">
        <v>4124</v>
      </c>
      <c r="D1267" s="220" t="s">
        <v>4125</v>
      </c>
      <c r="E1267" s="221" t="s">
        <v>4126</v>
      </c>
      <c r="F1267" s="97">
        <v>119572.5</v>
      </c>
      <c r="G1267" s="580">
        <v>21257</v>
      </c>
    </row>
    <row r="1268" spans="1:7" s="223" customFormat="1" ht="21" customHeight="1" x14ac:dyDescent="0.2">
      <c r="A1268" s="218">
        <v>1210</v>
      </c>
      <c r="B1268" s="220" t="s">
        <v>3022</v>
      </c>
      <c r="C1268" s="220" t="s">
        <v>4127</v>
      </c>
      <c r="D1268" s="220" t="s">
        <v>4128</v>
      </c>
      <c r="E1268" s="221" t="s">
        <v>4129</v>
      </c>
      <c r="F1268" s="97">
        <v>119572.5</v>
      </c>
      <c r="G1268" s="580">
        <v>21257</v>
      </c>
    </row>
    <row r="1269" spans="1:7" s="223" customFormat="1" ht="21" customHeight="1" x14ac:dyDescent="0.2">
      <c r="A1269" s="218">
        <v>1211</v>
      </c>
      <c r="B1269" s="220" t="s">
        <v>2943</v>
      </c>
      <c r="C1269" s="220" t="s">
        <v>4130</v>
      </c>
      <c r="D1269" s="220" t="s">
        <v>4131</v>
      </c>
      <c r="E1269" s="221" t="s">
        <v>4132</v>
      </c>
      <c r="F1269" s="97">
        <v>45500</v>
      </c>
      <c r="G1269" s="580">
        <v>21167</v>
      </c>
    </row>
    <row r="1270" spans="1:7" s="223" customFormat="1" ht="21" customHeight="1" x14ac:dyDescent="0.2">
      <c r="A1270" s="218">
        <v>1212</v>
      </c>
      <c r="B1270" s="220" t="s">
        <v>2943</v>
      </c>
      <c r="C1270" s="220" t="s">
        <v>4133</v>
      </c>
      <c r="D1270" s="220" t="s">
        <v>4134</v>
      </c>
      <c r="E1270" s="221" t="s">
        <v>4135</v>
      </c>
      <c r="F1270" s="97">
        <v>45500</v>
      </c>
      <c r="G1270" s="580">
        <v>21167</v>
      </c>
    </row>
    <row r="1271" spans="1:7" s="223" customFormat="1" ht="21" customHeight="1" x14ac:dyDescent="0.2">
      <c r="A1271" s="218">
        <v>1213</v>
      </c>
      <c r="B1271" s="220" t="s">
        <v>2198</v>
      </c>
      <c r="C1271" s="220" t="s">
        <v>4136</v>
      </c>
      <c r="D1271" s="220" t="s">
        <v>4137</v>
      </c>
      <c r="E1271" s="221" t="s">
        <v>4138</v>
      </c>
      <c r="F1271" s="97">
        <v>91460</v>
      </c>
      <c r="G1271" s="580">
        <v>22013</v>
      </c>
    </row>
    <row r="1272" spans="1:7" s="223" customFormat="1" ht="21" customHeight="1" x14ac:dyDescent="0.2">
      <c r="A1272" s="218">
        <v>1214</v>
      </c>
      <c r="B1272" s="220" t="s">
        <v>2198</v>
      </c>
      <c r="C1272" s="220" t="s">
        <v>4139</v>
      </c>
      <c r="D1272" s="220" t="s">
        <v>4140</v>
      </c>
      <c r="E1272" s="221" t="s">
        <v>4141</v>
      </c>
      <c r="F1272" s="97">
        <v>91460</v>
      </c>
      <c r="G1272" s="580">
        <v>22013</v>
      </c>
    </row>
    <row r="1273" spans="1:7" s="223" customFormat="1" ht="21" customHeight="1" x14ac:dyDescent="0.2">
      <c r="A1273" s="218">
        <v>1215</v>
      </c>
      <c r="B1273" s="220" t="s">
        <v>2198</v>
      </c>
      <c r="C1273" s="220" t="s">
        <v>4142</v>
      </c>
      <c r="D1273" s="220" t="s">
        <v>4143</v>
      </c>
      <c r="E1273" s="221" t="s">
        <v>4144</v>
      </c>
      <c r="F1273" s="97">
        <v>91460</v>
      </c>
      <c r="G1273" s="580">
        <v>22013</v>
      </c>
    </row>
    <row r="1274" spans="1:7" s="223" customFormat="1" ht="21" customHeight="1" x14ac:dyDescent="0.2">
      <c r="A1274" s="218">
        <v>1216</v>
      </c>
      <c r="B1274" s="220" t="s">
        <v>2198</v>
      </c>
      <c r="C1274" s="220" t="s">
        <v>4145</v>
      </c>
      <c r="D1274" s="220" t="s">
        <v>4146</v>
      </c>
      <c r="E1274" s="221" t="s">
        <v>4147</v>
      </c>
      <c r="F1274" s="97">
        <v>91460</v>
      </c>
      <c r="G1274" s="580">
        <v>22013</v>
      </c>
    </row>
    <row r="1275" spans="1:7" s="223" customFormat="1" ht="21" customHeight="1" x14ac:dyDescent="0.2">
      <c r="A1275" s="218">
        <v>1217</v>
      </c>
      <c r="B1275" s="220" t="s">
        <v>2198</v>
      </c>
      <c r="C1275" s="220" t="s">
        <v>4148</v>
      </c>
      <c r="D1275" s="220" t="s">
        <v>4149</v>
      </c>
      <c r="E1275" s="221" t="s">
        <v>4150</v>
      </c>
      <c r="F1275" s="97">
        <v>91460</v>
      </c>
      <c r="G1275" s="580">
        <v>22013</v>
      </c>
    </row>
    <row r="1276" spans="1:7" s="223" customFormat="1" ht="21" customHeight="1" x14ac:dyDescent="0.2">
      <c r="A1276" s="218">
        <v>1218</v>
      </c>
      <c r="B1276" s="220" t="s">
        <v>2198</v>
      </c>
      <c r="C1276" s="220" t="s">
        <v>4151</v>
      </c>
      <c r="D1276" s="220" t="s">
        <v>4152</v>
      </c>
      <c r="E1276" s="221" t="s">
        <v>4153</v>
      </c>
      <c r="F1276" s="97">
        <v>91460</v>
      </c>
      <c r="G1276" s="580">
        <v>22013</v>
      </c>
    </row>
    <row r="1277" spans="1:7" s="223" customFormat="1" ht="21" customHeight="1" x14ac:dyDescent="0.2">
      <c r="A1277" s="218">
        <v>1219</v>
      </c>
      <c r="B1277" s="220" t="s">
        <v>2198</v>
      </c>
      <c r="C1277" s="220" t="s">
        <v>4154</v>
      </c>
      <c r="D1277" s="220" t="s">
        <v>4155</v>
      </c>
      <c r="E1277" s="221" t="s">
        <v>4156</v>
      </c>
      <c r="F1277" s="97">
        <v>91460</v>
      </c>
      <c r="G1277" s="580">
        <v>22013</v>
      </c>
    </row>
    <row r="1278" spans="1:7" s="223" customFormat="1" ht="21" customHeight="1" x14ac:dyDescent="0.2">
      <c r="A1278" s="218">
        <v>1220</v>
      </c>
      <c r="B1278" s="220" t="s">
        <v>2198</v>
      </c>
      <c r="C1278" s="220" t="s">
        <v>4157</v>
      </c>
      <c r="D1278" s="220" t="s">
        <v>4158</v>
      </c>
      <c r="E1278" s="221" t="s">
        <v>4159</v>
      </c>
      <c r="F1278" s="97">
        <v>91460</v>
      </c>
      <c r="G1278" s="580">
        <v>22013</v>
      </c>
    </row>
    <row r="1279" spans="1:7" s="223" customFormat="1" ht="21" customHeight="1" x14ac:dyDescent="0.2">
      <c r="A1279" s="218">
        <v>1221</v>
      </c>
      <c r="B1279" s="220" t="s">
        <v>2198</v>
      </c>
      <c r="C1279" s="220" t="s">
        <v>4160</v>
      </c>
      <c r="D1279" s="220" t="s">
        <v>4161</v>
      </c>
      <c r="E1279" s="221" t="s">
        <v>4162</v>
      </c>
      <c r="F1279" s="97">
        <v>91460</v>
      </c>
      <c r="G1279" s="580">
        <v>22013</v>
      </c>
    </row>
    <row r="1280" spans="1:7" s="223" customFormat="1" ht="21" customHeight="1" x14ac:dyDescent="0.2">
      <c r="A1280" s="218">
        <v>1222</v>
      </c>
      <c r="B1280" s="220" t="s">
        <v>2266</v>
      </c>
      <c r="C1280" s="220" t="s">
        <v>4163</v>
      </c>
      <c r="D1280" s="220" t="s">
        <v>4164</v>
      </c>
      <c r="E1280" s="221" t="s">
        <v>4165</v>
      </c>
      <c r="F1280" s="97">
        <v>44405</v>
      </c>
      <c r="G1280" s="580">
        <v>22013</v>
      </c>
    </row>
    <row r="1281" spans="1:7" s="223" customFormat="1" ht="21" customHeight="1" x14ac:dyDescent="0.2">
      <c r="A1281" s="218">
        <v>1223</v>
      </c>
      <c r="B1281" s="220" t="s">
        <v>3206</v>
      </c>
      <c r="C1281" s="220" t="s">
        <v>4166</v>
      </c>
      <c r="D1281" s="220" t="s">
        <v>4167</v>
      </c>
      <c r="E1281" s="221" t="s">
        <v>4168</v>
      </c>
      <c r="F1281" s="97">
        <v>44405</v>
      </c>
      <c r="G1281" s="580">
        <v>22013</v>
      </c>
    </row>
    <row r="1282" spans="1:7" s="223" customFormat="1" ht="21" customHeight="1" x14ac:dyDescent="0.2">
      <c r="A1282" s="218">
        <v>1224</v>
      </c>
      <c r="B1282" s="220" t="s">
        <v>3012</v>
      </c>
      <c r="C1282" s="220" t="s">
        <v>4169</v>
      </c>
      <c r="D1282" s="220" t="s">
        <v>4170</v>
      </c>
      <c r="E1282" s="221" t="s">
        <v>4171</v>
      </c>
      <c r="F1282" s="97">
        <v>119947</v>
      </c>
      <c r="G1282" s="580">
        <v>22340</v>
      </c>
    </row>
    <row r="1283" spans="1:7" s="223" customFormat="1" ht="21" customHeight="1" x14ac:dyDescent="0.2">
      <c r="A1283" s="218">
        <v>1225</v>
      </c>
      <c r="B1283" s="220" t="s">
        <v>3012</v>
      </c>
      <c r="C1283" s="220" t="s">
        <v>4172</v>
      </c>
      <c r="D1283" s="220" t="s">
        <v>4173</v>
      </c>
      <c r="E1283" s="221" t="s">
        <v>4174</v>
      </c>
      <c r="F1283" s="97">
        <v>119947</v>
      </c>
      <c r="G1283" s="580">
        <v>22340</v>
      </c>
    </row>
    <row r="1284" spans="1:7" s="223" customFormat="1" ht="21" customHeight="1" x14ac:dyDescent="0.2">
      <c r="A1284" s="218">
        <v>1226</v>
      </c>
      <c r="B1284" s="220" t="s">
        <v>3012</v>
      </c>
      <c r="C1284" s="220" t="s">
        <v>4175</v>
      </c>
      <c r="D1284" s="220" t="s">
        <v>4176</v>
      </c>
      <c r="E1284" s="221" t="s">
        <v>4177</v>
      </c>
      <c r="F1284" s="97">
        <v>119947</v>
      </c>
      <c r="G1284" s="580">
        <v>22340</v>
      </c>
    </row>
    <row r="1285" spans="1:7" s="223" customFormat="1" ht="21" customHeight="1" x14ac:dyDescent="0.2">
      <c r="A1285" s="218">
        <v>1227</v>
      </c>
      <c r="B1285" s="220" t="s">
        <v>3101</v>
      </c>
      <c r="C1285" s="220" t="s">
        <v>4178</v>
      </c>
      <c r="D1285" s="220" t="s">
        <v>4179</v>
      </c>
      <c r="E1285" s="221" t="s">
        <v>4180</v>
      </c>
      <c r="F1285" s="97">
        <v>74900</v>
      </c>
      <c r="G1285" s="580">
        <v>22340</v>
      </c>
    </row>
    <row r="1286" spans="1:7" s="223" customFormat="1" ht="21" customHeight="1" x14ac:dyDescent="0.2">
      <c r="A1286" s="218">
        <v>1228</v>
      </c>
      <c r="B1286" s="220" t="s">
        <v>3638</v>
      </c>
      <c r="C1286" s="220" t="s">
        <v>4181</v>
      </c>
      <c r="D1286" s="220" t="s">
        <v>4182</v>
      </c>
      <c r="E1286" s="221" t="s">
        <v>4183</v>
      </c>
      <c r="F1286" s="97">
        <v>148516</v>
      </c>
      <c r="G1286" s="580">
        <v>22500</v>
      </c>
    </row>
    <row r="1287" spans="1:7" s="223" customFormat="1" ht="21" customHeight="1" x14ac:dyDescent="0.2">
      <c r="A1287" s="218">
        <v>1229</v>
      </c>
      <c r="B1287" s="220" t="s">
        <v>3638</v>
      </c>
      <c r="C1287" s="220" t="s">
        <v>4184</v>
      </c>
      <c r="D1287" s="220" t="s">
        <v>4185</v>
      </c>
      <c r="E1287" s="221" t="s">
        <v>4186</v>
      </c>
      <c r="F1287" s="97">
        <v>148516</v>
      </c>
      <c r="G1287" s="580">
        <v>22500</v>
      </c>
    </row>
    <row r="1288" spans="1:7" s="223" customFormat="1" ht="21" customHeight="1" x14ac:dyDescent="0.2">
      <c r="A1288" s="218">
        <v>1230</v>
      </c>
      <c r="B1288" s="220" t="s">
        <v>3638</v>
      </c>
      <c r="C1288" s="220" t="s">
        <v>4187</v>
      </c>
      <c r="D1288" s="220" t="s">
        <v>4188</v>
      </c>
      <c r="E1288" s="221" t="s">
        <v>4189</v>
      </c>
      <c r="F1288" s="97">
        <v>148516</v>
      </c>
      <c r="G1288" s="580">
        <v>22500</v>
      </c>
    </row>
    <row r="1289" spans="1:7" s="223" customFormat="1" ht="21" customHeight="1" x14ac:dyDescent="0.2">
      <c r="A1289" s="218">
        <v>1231</v>
      </c>
      <c r="B1289" s="220" t="s">
        <v>3638</v>
      </c>
      <c r="C1289" s="220" t="s">
        <v>4190</v>
      </c>
      <c r="D1289" s="220" t="s">
        <v>4191</v>
      </c>
      <c r="E1289" s="221" t="s">
        <v>4192</v>
      </c>
      <c r="F1289" s="97">
        <v>148516</v>
      </c>
      <c r="G1289" s="580">
        <v>22500</v>
      </c>
    </row>
    <row r="1290" spans="1:7" s="223" customFormat="1" ht="21" customHeight="1" x14ac:dyDescent="0.2">
      <c r="A1290" s="218">
        <v>1232</v>
      </c>
      <c r="B1290" s="220" t="s">
        <v>3638</v>
      </c>
      <c r="C1290" s="220" t="s">
        <v>4193</v>
      </c>
      <c r="D1290" s="220" t="s">
        <v>4194</v>
      </c>
      <c r="E1290" s="221" t="s">
        <v>4195</v>
      </c>
      <c r="F1290" s="97">
        <v>148516</v>
      </c>
      <c r="G1290" s="580">
        <v>22500</v>
      </c>
    </row>
    <row r="1291" spans="1:7" s="223" customFormat="1" ht="21" customHeight="1" x14ac:dyDescent="0.2">
      <c r="A1291" s="218">
        <v>1233</v>
      </c>
      <c r="B1291" s="220" t="s">
        <v>3638</v>
      </c>
      <c r="C1291" s="220" t="s">
        <v>4196</v>
      </c>
      <c r="D1291" s="220" t="s">
        <v>4197</v>
      </c>
      <c r="E1291" s="221" t="s">
        <v>4198</v>
      </c>
      <c r="F1291" s="97">
        <v>148516</v>
      </c>
      <c r="G1291" s="580">
        <v>22500</v>
      </c>
    </row>
    <row r="1292" spans="1:7" s="223" customFormat="1" ht="21" customHeight="1" x14ac:dyDescent="0.2">
      <c r="A1292" s="218">
        <v>1234</v>
      </c>
      <c r="B1292" s="220" t="s">
        <v>2198</v>
      </c>
      <c r="C1292" s="220" t="s">
        <v>4199</v>
      </c>
      <c r="D1292" s="220" t="s">
        <v>4200</v>
      </c>
      <c r="E1292" s="221" t="s">
        <v>4201</v>
      </c>
      <c r="F1292" s="97">
        <v>94050</v>
      </c>
      <c r="G1292" s="580">
        <v>22500</v>
      </c>
    </row>
    <row r="1293" spans="1:7" s="223" customFormat="1" ht="21" customHeight="1" x14ac:dyDescent="0.2">
      <c r="A1293" s="218">
        <v>1235</v>
      </c>
      <c r="B1293" s="220" t="s">
        <v>2198</v>
      </c>
      <c r="C1293" s="220" t="s">
        <v>4202</v>
      </c>
      <c r="D1293" s="220" t="s">
        <v>4203</v>
      </c>
      <c r="E1293" s="221" t="s">
        <v>4204</v>
      </c>
      <c r="F1293" s="97">
        <v>94050</v>
      </c>
      <c r="G1293" s="580">
        <v>22500</v>
      </c>
    </row>
    <row r="1294" spans="1:7" s="223" customFormat="1" ht="21" customHeight="1" x14ac:dyDescent="0.2">
      <c r="A1294" s="218">
        <v>1236</v>
      </c>
      <c r="B1294" s="220" t="s">
        <v>2198</v>
      </c>
      <c r="C1294" s="220" t="s">
        <v>4205</v>
      </c>
      <c r="D1294" s="220" t="s">
        <v>4206</v>
      </c>
      <c r="E1294" s="221" t="s">
        <v>4207</v>
      </c>
      <c r="F1294" s="97">
        <v>94050</v>
      </c>
      <c r="G1294" s="580">
        <v>22500</v>
      </c>
    </row>
    <row r="1295" spans="1:7" s="223" customFormat="1" ht="21" customHeight="1" x14ac:dyDescent="0.2">
      <c r="A1295" s="218">
        <v>1237</v>
      </c>
      <c r="B1295" s="220" t="s">
        <v>2198</v>
      </c>
      <c r="C1295" s="220" t="s">
        <v>4208</v>
      </c>
      <c r="D1295" s="220" t="s">
        <v>4209</v>
      </c>
      <c r="E1295" s="221" t="s">
        <v>4210</v>
      </c>
      <c r="F1295" s="97">
        <v>94050</v>
      </c>
      <c r="G1295" s="580">
        <v>22500</v>
      </c>
    </row>
    <row r="1296" spans="1:7" s="223" customFormat="1" ht="21" customHeight="1" x14ac:dyDescent="0.2">
      <c r="A1296" s="218">
        <v>1238</v>
      </c>
      <c r="B1296" s="220" t="s">
        <v>2198</v>
      </c>
      <c r="C1296" s="220" t="s">
        <v>4211</v>
      </c>
      <c r="D1296" s="220" t="s">
        <v>4212</v>
      </c>
      <c r="E1296" s="221" t="s">
        <v>4213</v>
      </c>
      <c r="F1296" s="97">
        <v>94050</v>
      </c>
      <c r="G1296" s="580">
        <v>22500</v>
      </c>
    </row>
    <row r="1297" spans="1:7" s="223" customFormat="1" ht="21" customHeight="1" x14ac:dyDescent="0.2">
      <c r="A1297" s="218">
        <v>1239</v>
      </c>
      <c r="B1297" s="220" t="s">
        <v>2198</v>
      </c>
      <c r="C1297" s="220" t="s">
        <v>4214</v>
      </c>
      <c r="D1297" s="220" t="s">
        <v>4215</v>
      </c>
      <c r="E1297" s="221" t="s">
        <v>4216</v>
      </c>
      <c r="F1297" s="97">
        <v>94050</v>
      </c>
      <c r="G1297" s="580">
        <v>22500</v>
      </c>
    </row>
    <row r="1298" spans="1:7" s="223" customFormat="1" ht="21" customHeight="1" x14ac:dyDescent="0.2">
      <c r="A1298" s="218">
        <v>1240</v>
      </c>
      <c r="B1298" s="220" t="s">
        <v>2198</v>
      </c>
      <c r="C1298" s="220" t="s">
        <v>4217</v>
      </c>
      <c r="D1298" s="220" t="s">
        <v>4218</v>
      </c>
      <c r="E1298" s="221" t="s">
        <v>4219</v>
      </c>
      <c r="F1298" s="97">
        <v>94050</v>
      </c>
      <c r="G1298" s="580">
        <v>22500</v>
      </c>
    </row>
    <row r="1299" spans="1:7" s="223" customFormat="1" ht="21" customHeight="1" x14ac:dyDescent="0.2">
      <c r="A1299" s="218">
        <v>1241</v>
      </c>
      <c r="B1299" s="220" t="s">
        <v>2198</v>
      </c>
      <c r="C1299" s="220" t="s">
        <v>4220</v>
      </c>
      <c r="D1299" s="220" t="s">
        <v>4221</v>
      </c>
      <c r="E1299" s="221" t="s">
        <v>4222</v>
      </c>
      <c r="F1299" s="97">
        <v>94050</v>
      </c>
      <c r="G1299" s="580">
        <v>22500</v>
      </c>
    </row>
    <row r="1300" spans="1:7" s="223" customFormat="1" ht="21" customHeight="1" x14ac:dyDescent="0.2">
      <c r="A1300" s="218">
        <v>1242</v>
      </c>
      <c r="B1300" s="220" t="s">
        <v>2198</v>
      </c>
      <c r="C1300" s="220" t="s">
        <v>4223</v>
      </c>
      <c r="D1300" s="220" t="s">
        <v>4224</v>
      </c>
      <c r="E1300" s="221" t="s">
        <v>4225</v>
      </c>
      <c r="F1300" s="97">
        <v>94050</v>
      </c>
      <c r="G1300" s="580">
        <v>22500</v>
      </c>
    </row>
    <row r="1301" spans="1:7" s="223" customFormat="1" ht="21" customHeight="1" x14ac:dyDescent="0.2">
      <c r="A1301" s="218"/>
      <c r="B1301" s="666" t="s">
        <v>4226</v>
      </c>
      <c r="C1301" s="667"/>
      <c r="D1301" s="667"/>
      <c r="E1301" s="668"/>
      <c r="F1301" s="224">
        <f>SUM(F1241:F1300)</f>
        <v>9863638.9100000001</v>
      </c>
      <c r="G1301" s="580"/>
    </row>
    <row r="1302" spans="1:7" s="223" customFormat="1" ht="21" customHeight="1" x14ac:dyDescent="0.2">
      <c r="A1302" s="230"/>
      <c r="B1302" s="654" t="s">
        <v>4227</v>
      </c>
      <c r="C1302" s="655"/>
      <c r="D1302" s="655"/>
      <c r="E1302" s="656"/>
      <c r="F1302" s="231">
        <f>SUM(F185,F306,F467,F533,F592,F704,F804,F923,F1005,F1061,F1120,F1155,F1191,F1213,F1239,F1301)</f>
        <v>185700129.47999999</v>
      </c>
      <c r="G1302" s="580"/>
    </row>
    <row r="1303" spans="1:7" ht="21" customHeight="1" x14ac:dyDescent="0.2">
      <c r="A1303" s="235"/>
      <c r="B1303" s="214" t="s">
        <v>4228</v>
      </c>
      <c r="C1303" s="236"/>
      <c r="D1303" s="236"/>
      <c r="E1303" s="237"/>
      <c r="F1303" s="238"/>
      <c r="G1303" s="580"/>
    </row>
    <row r="1304" spans="1:7" ht="21" customHeight="1" x14ac:dyDescent="0.2">
      <c r="A1304" s="235"/>
      <c r="B1304" s="239" t="s">
        <v>4229</v>
      </c>
      <c r="C1304" s="236"/>
      <c r="D1304" s="236"/>
      <c r="E1304" s="237"/>
      <c r="F1304" s="240"/>
      <c r="G1304" s="580"/>
    </row>
    <row r="1305" spans="1:7" ht="21" customHeight="1" x14ac:dyDescent="0.2">
      <c r="A1305" s="218">
        <v>1243</v>
      </c>
      <c r="B1305" s="241" t="s">
        <v>4230</v>
      </c>
      <c r="C1305" s="241" t="s">
        <v>4231</v>
      </c>
      <c r="D1305" s="241" t="s">
        <v>4232</v>
      </c>
      <c r="E1305" s="102" t="s">
        <v>4233</v>
      </c>
      <c r="F1305" s="240">
        <v>2114320</v>
      </c>
      <c r="G1305" s="580">
        <v>22630</v>
      </c>
    </row>
    <row r="1306" spans="1:7" ht="21" customHeight="1" x14ac:dyDescent="0.2">
      <c r="A1306" s="218">
        <v>1244</v>
      </c>
      <c r="B1306" s="241" t="s">
        <v>4234</v>
      </c>
      <c r="C1306" s="241" t="s">
        <v>1174</v>
      </c>
      <c r="D1306" s="241" t="s">
        <v>4235</v>
      </c>
      <c r="E1306" s="102" t="s">
        <v>4236</v>
      </c>
      <c r="F1306" s="240">
        <v>746325</v>
      </c>
      <c r="G1306" s="580">
        <v>22508</v>
      </c>
    </row>
    <row r="1307" spans="1:7" ht="21" customHeight="1" x14ac:dyDescent="0.2">
      <c r="A1307" s="218">
        <v>1245</v>
      </c>
      <c r="B1307" s="241" t="s">
        <v>4237</v>
      </c>
      <c r="C1307" s="241" t="s">
        <v>1174</v>
      </c>
      <c r="D1307" s="241" t="s">
        <v>4238</v>
      </c>
      <c r="E1307" s="102" t="s">
        <v>4239</v>
      </c>
      <c r="F1307" s="240">
        <v>746325</v>
      </c>
      <c r="G1307" s="580">
        <v>22508</v>
      </c>
    </row>
    <row r="1308" spans="1:7" ht="21" customHeight="1" x14ac:dyDescent="0.2">
      <c r="A1308" s="218">
        <v>1246</v>
      </c>
      <c r="B1308" s="241" t="s">
        <v>4237</v>
      </c>
      <c r="C1308" s="241" t="s">
        <v>1174</v>
      </c>
      <c r="D1308" s="241" t="s">
        <v>1174</v>
      </c>
      <c r="E1308" s="102" t="s">
        <v>4240</v>
      </c>
      <c r="F1308" s="240" t="s">
        <v>1174</v>
      </c>
      <c r="G1308" s="580" t="s">
        <v>1174</v>
      </c>
    </row>
    <row r="1309" spans="1:7" ht="21" customHeight="1" x14ac:dyDescent="0.2">
      <c r="A1309" s="218">
        <v>1247</v>
      </c>
      <c r="B1309" s="241" t="s">
        <v>2198</v>
      </c>
      <c r="C1309" s="241" t="s">
        <v>4241</v>
      </c>
      <c r="D1309" s="241" t="s">
        <v>4242</v>
      </c>
      <c r="E1309" s="102" t="s">
        <v>4243</v>
      </c>
      <c r="F1309" s="240">
        <v>94160</v>
      </c>
      <c r="G1309" s="580">
        <v>22104</v>
      </c>
    </row>
    <row r="1310" spans="1:7" ht="21" customHeight="1" x14ac:dyDescent="0.2">
      <c r="A1310" s="218">
        <v>1248</v>
      </c>
      <c r="B1310" s="241" t="s">
        <v>2198</v>
      </c>
      <c r="C1310" s="241" t="s">
        <v>4244</v>
      </c>
      <c r="D1310" s="241" t="s">
        <v>4245</v>
      </c>
      <c r="E1310" s="102" t="s">
        <v>4246</v>
      </c>
      <c r="F1310" s="240">
        <v>94160</v>
      </c>
      <c r="G1310" s="580">
        <v>22104</v>
      </c>
    </row>
    <row r="1311" spans="1:7" ht="21" customHeight="1" x14ac:dyDescent="0.2">
      <c r="A1311" s="218">
        <v>1249</v>
      </c>
      <c r="B1311" s="241" t="s">
        <v>2198</v>
      </c>
      <c r="C1311" s="241" t="s">
        <v>4247</v>
      </c>
      <c r="D1311" s="241" t="s">
        <v>4248</v>
      </c>
      <c r="E1311" s="102" t="s">
        <v>4249</v>
      </c>
      <c r="F1311" s="240">
        <v>94160</v>
      </c>
      <c r="G1311" s="580">
        <v>22104</v>
      </c>
    </row>
    <row r="1312" spans="1:7" ht="21" customHeight="1" x14ac:dyDescent="0.2">
      <c r="A1312" s="218">
        <v>1250</v>
      </c>
      <c r="B1312" s="241" t="s">
        <v>2198</v>
      </c>
      <c r="C1312" s="241" t="s">
        <v>4250</v>
      </c>
      <c r="D1312" s="241" t="s">
        <v>4251</v>
      </c>
      <c r="E1312" s="102" t="s">
        <v>4252</v>
      </c>
      <c r="F1312" s="240">
        <v>94160</v>
      </c>
      <c r="G1312" s="580">
        <v>22104</v>
      </c>
    </row>
    <row r="1313" spans="1:7" ht="21" customHeight="1" x14ac:dyDescent="0.2">
      <c r="A1313" s="218">
        <v>1251</v>
      </c>
      <c r="B1313" s="241" t="s">
        <v>2198</v>
      </c>
      <c r="C1313" s="241" t="s">
        <v>4253</v>
      </c>
      <c r="D1313" s="241" t="s">
        <v>4254</v>
      </c>
      <c r="E1313" s="102" t="s">
        <v>4255</v>
      </c>
      <c r="F1313" s="240">
        <v>94160</v>
      </c>
      <c r="G1313" s="580">
        <v>22104</v>
      </c>
    </row>
    <row r="1314" spans="1:7" ht="21" customHeight="1" x14ac:dyDescent="0.2">
      <c r="A1314" s="218">
        <v>1252</v>
      </c>
      <c r="B1314" s="241" t="s">
        <v>4256</v>
      </c>
      <c r="C1314" s="241" t="s">
        <v>4257</v>
      </c>
      <c r="D1314" s="241" t="s">
        <v>4258</v>
      </c>
      <c r="E1314" s="102" t="s">
        <v>4259</v>
      </c>
      <c r="F1314" s="240">
        <v>44405</v>
      </c>
      <c r="G1314" s="580">
        <v>22103</v>
      </c>
    </row>
    <row r="1315" spans="1:7" ht="21" customHeight="1" x14ac:dyDescent="0.2">
      <c r="A1315" s="218">
        <v>1253</v>
      </c>
      <c r="B1315" s="241" t="s">
        <v>4260</v>
      </c>
      <c r="C1315" s="241" t="s">
        <v>4261</v>
      </c>
      <c r="D1315" s="241" t="s">
        <v>4262</v>
      </c>
      <c r="E1315" s="102" t="s">
        <v>4263</v>
      </c>
      <c r="F1315" s="240">
        <v>44405</v>
      </c>
      <c r="G1315" s="580">
        <v>22103</v>
      </c>
    </row>
    <row r="1316" spans="1:7" ht="21" customHeight="1" x14ac:dyDescent="0.2">
      <c r="A1316" s="218">
        <v>1254</v>
      </c>
      <c r="B1316" s="241" t="s">
        <v>4264</v>
      </c>
      <c r="C1316" s="241" t="s">
        <v>4265</v>
      </c>
      <c r="D1316" s="241" t="s">
        <v>4266</v>
      </c>
      <c r="E1316" s="102" t="s">
        <v>4267</v>
      </c>
      <c r="F1316" s="240">
        <v>45500</v>
      </c>
      <c r="G1316" s="580">
        <v>21273</v>
      </c>
    </row>
    <row r="1317" spans="1:7" ht="21" customHeight="1" x14ac:dyDescent="0.2">
      <c r="A1317" s="218">
        <v>1255</v>
      </c>
      <c r="B1317" s="241" t="s">
        <v>1712</v>
      </c>
      <c r="C1317" s="241" t="s">
        <v>4268</v>
      </c>
      <c r="D1317" s="241" t="s">
        <v>4269</v>
      </c>
      <c r="E1317" s="102" t="s">
        <v>4270</v>
      </c>
      <c r="F1317" s="240">
        <v>119572.5</v>
      </c>
      <c r="G1317" s="580">
        <v>21607</v>
      </c>
    </row>
    <row r="1318" spans="1:7" ht="21" customHeight="1" x14ac:dyDescent="0.2">
      <c r="A1318" s="218">
        <v>1256</v>
      </c>
      <c r="B1318" s="241" t="s">
        <v>1712</v>
      </c>
      <c r="C1318" s="241" t="s">
        <v>4271</v>
      </c>
      <c r="D1318" s="241" t="s">
        <v>4272</v>
      </c>
      <c r="E1318" s="102" t="s">
        <v>4273</v>
      </c>
      <c r="F1318" s="240">
        <v>119572.5</v>
      </c>
      <c r="G1318" s="580">
        <v>21607</v>
      </c>
    </row>
    <row r="1319" spans="1:7" ht="21" customHeight="1" x14ac:dyDescent="0.2">
      <c r="A1319" s="218">
        <v>1257</v>
      </c>
      <c r="B1319" s="241" t="s">
        <v>1712</v>
      </c>
      <c r="C1319" s="241" t="s">
        <v>4274</v>
      </c>
      <c r="D1319" s="241" t="s">
        <v>4275</v>
      </c>
      <c r="E1319" s="102" t="s">
        <v>4276</v>
      </c>
      <c r="F1319" s="240">
        <v>119572.5</v>
      </c>
      <c r="G1319" s="580">
        <v>21607</v>
      </c>
    </row>
    <row r="1320" spans="1:7" ht="21" customHeight="1" x14ac:dyDescent="0.2">
      <c r="A1320" s="218">
        <v>1258</v>
      </c>
      <c r="B1320" s="241" t="s">
        <v>1712</v>
      </c>
      <c r="C1320" s="241" t="s">
        <v>4277</v>
      </c>
      <c r="D1320" s="241" t="s">
        <v>4278</v>
      </c>
      <c r="E1320" s="102" t="s">
        <v>4279</v>
      </c>
      <c r="F1320" s="240">
        <v>119572.5</v>
      </c>
      <c r="G1320" s="580">
        <v>21607</v>
      </c>
    </row>
    <row r="1321" spans="1:7" ht="21" customHeight="1" x14ac:dyDescent="0.2">
      <c r="A1321" s="218">
        <v>1259</v>
      </c>
      <c r="B1321" s="241" t="s">
        <v>1712</v>
      </c>
      <c r="C1321" s="241" t="s">
        <v>4280</v>
      </c>
      <c r="D1321" s="241" t="s">
        <v>4281</v>
      </c>
      <c r="E1321" s="102" t="s">
        <v>4282</v>
      </c>
      <c r="F1321" s="240">
        <v>119572.5</v>
      </c>
      <c r="G1321" s="580">
        <v>21607</v>
      </c>
    </row>
    <row r="1322" spans="1:7" ht="21" customHeight="1" x14ac:dyDescent="0.2">
      <c r="A1322" s="218">
        <v>1260</v>
      </c>
      <c r="B1322" s="241" t="s">
        <v>1712</v>
      </c>
      <c r="C1322" s="241" t="s">
        <v>4283</v>
      </c>
      <c r="D1322" s="241" t="s">
        <v>4284</v>
      </c>
      <c r="E1322" s="102" t="s">
        <v>4285</v>
      </c>
      <c r="F1322" s="240">
        <v>119572.5</v>
      </c>
      <c r="G1322" s="580">
        <v>21607</v>
      </c>
    </row>
    <row r="1323" spans="1:7" ht="21" customHeight="1" x14ac:dyDescent="0.2">
      <c r="A1323" s="218">
        <v>1261</v>
      </c>
      <c r="B1323" s="241" t="s">
        <v>1712</v>
      </c>
      <c r="C1323" s="241" t="s">
        <v>4286</v>
      </c>
      <c r="D1323" s="241" t="s">
        <v>4287</v>
      </c>
      <c r="E1323" s="102" t="s">
        <v>4288</v>
      </c>
      <c r="F1323" s="240">
        <v>119572.5</v>
      </c>
      <c r="G1323" s="580">
        <v>21607</v>
      </c>
    </row>
    <row r="1324" spans="1:7" ht="21" customHeight="1" x14ac:dyDescent="0.2">
      <c r="A1324" s="218">
        <v>1262</v>
      </c>
      <c r="B1324" s="241" t="s">
        <v>1712</v>
      </c>
      <c r="C1324" s="241" t="s">
        <v>4289</v>
      </c>
      <c r="D1324" s="241" t="s">
        <v>4290</v>
      </c>
      <c r="E1324" s="102" t="s">
        <v>4291</v>
      </c>
      <c r="F1324" s="240">
        <v>119572.5</v>
      </c>
      <c r="G1324" s="580">
        <v>21607</v>
      </c>
    </row>
    <row r="1325" spans="1:7" ht="21" customHeight="1" x14ac:dyDescent="0.2">
      <c r="A1325" s="218">
        <v>1263</v>
      </c>
      <c r="B1325" s="241" t="s">
        <v>1712</v>
      </c>
      <c r="C1325" s="241" t="s">
        <v>4292</v>
      </c>
      <c r="D1325" s="241" t="s">
        <v>4293</v>
      </c>
      <c r="E1325" s="102" t="s">
        <v>4294</v>
      </c>
      <c r="F1325" s="240">
        <v>119572.5</v>
      </c>
      <c r="G1325" s="580">
        <v>21607</v>
      </c>
    </row>
    <row r="1326" spans="1:7" ht="21" customHeight="1" x14ac:dyDescent="0.2">
      <c r="A1326" s="218">
        <v>1264</v>
      </c>
      <c r="B1326" s="241" t="s">
        <v>1712</v>
      </c>
      <c r="C1326" s="241" t="s">
        <v>4295</v>
      </c>
      <c r="D1326" s="241" t="s">
        <v>4296</v>
      </c>
      <c r="E1326" s="102" t="s">
        <v>4297</v>
      </c>
      <c r="F1326" s="240">
        <v>119572.5</v>
      </c>
      <c r="G1326" s="580">
        <v>21607</v>
      </c>
    </row>
    <row r="1327" spans="1:7" ht="21" customHeight="1" x14ac:dyDescent="0.2">
      <c r="A1327" s="218">
        <v>1265</v>
      </c>
      <c r="B1327" s="241" t="s">
        <v>1712</v>
      </c>
      <c r="C1327" s="241" t="s">
        <v>4298</v>
      </c>
      <c r="D1327" s="241" t="s">
        <v>4299</v>
      </c>
      <c r="E1327" s="102" t="s">
        <v>4300</v>
      </c>
      <c r="F1327" s="240">
        <v>119572.5</v>
      </c>
      <c r="G1327" s="580">
        <v>21607</v>
      </c>
    </row>
    <row r="1328" spans="1:7" ht="21" customHeight="1" x14ac:dyDescent="0.2">
      <c r="A1328" s="218">
        <v>1266</v>
      </c>
      <c r="B1328" s="241" t="s">
        <v>1712</v>
      </c>
      <c r="C1328" s="241" t="s">
        <v>4301</v>
      </c>
      <c r="D1328" s="241" t="s">
        <v>4302</v>
      </c>
      <c r="E1328" s="102" t="s">
        <v>4303</v>
      </c>
      <c r="F1328" s="240">
        <v>119572.5</v>
      </c>
      <c r="G1328" s="580">
        <v>21607</v>
      </c>
    </row>
    <row r="1329" spans="1:7" ht="21" customHeight="1" x14ac:dyDescent="0.2">
      <c r="A1329" s="218">
        <v>1267</v>
      </c>
      <c r="B1329" s="241" t="s">
        <v>1712</v>
      </c>
      <c r="C1329" s="241" t="s">
        <v>4304</v>
      </c>
      <c r="D1329" s="241" t="s">
        <v>4305</v>
      </c>
      <c r="E1329" s="102" t="s">
        <v>4306</v>
      </c>
      <c r="F1329" s="240">
        <v>119572.5</v>
      </c>
      <c r="G1329" s="580">
        <v>21607</v>
      </c>
    </row>
    <row r="1330" spans="1:7" ht="21" customHeight="1" x14ac:dyDescent="0.2">
      <c r="A1330" s="218">
        <v>1268</v>
      </c>
      <c r="B1330" s="241" t="s">
        <v>1712</v>
      </c>
      <c r="C1330" s="241" t="s">
        <v>4307</v>
      </c>
      <c r="D1330" s="241" t="s">
        <v>4308</v>
      </c>
      <c r="E1330" s="102" t="s">
        <v>4309</v>
      </c>
      <c r="F1330" s="240">
        <v>119572.5</v>
      </c>
      <c r="G1330" s="580">
        <v>21607</v>
      </c>
    </row>
    <row r="1331" spans="1:7" ht="21" customHeight="1" x14ac:dyDescent="0.2">
      <c r="A1331" s="218">
        <v>1269</v>
      </c>
      <c r="B1331" s="241" t="s">
        <v>1712</v>
      </c>
      <c r="C1331" s="241" t="s">
        <v>4310</v>
      </c>
      <c r="D1331" s="241" t="s">
        <v>4311</v>
      </c>
      <c r="E1331" s="102" t="s">
        <v>4312</v>
      </c>
      <c r="F1331" s="240">
        <v>119572.5</v>
      </c>
      <c r="G1331" s="580">
        <v>21607</v>
      </c>
    </row>
    <row r="1332" spans="1:7" ht="21" customHeight="1" x14ac:dyDescent="0.2">
      <c r="A1332" s="218">
        <v>1270</v>
      </c>
      <c r="B1332" s="241" t="s">
        <v>1712</v>
      </c>
      <c r="C1332" s="241" t="s">
        <v>4313</v>
      </c>
      <c r="D1332" s="241" t="s">
        <v>4314</v>
      </c>
      <c r="E1332" s="102" t="s">
        <v>4315</v>
      </c>
      <c r="F1332" s="240">
        <v>119572.5</v>
      </c>
      <c r="G1332" s="580">
        <v>21607</v>
      </c>
    </row>
    <row r="1333" spans="1:7" ht="21" customHeight="1" x14ac:dyDescent="0.2">
      <c r="A1333" s="218">
        <v>1271</v>
      </c>
      <c r="B1333" s="241" t="s">
        <v>2278</v>
      </c>
      <c r="C1333" s="241" t="s">
        <v>4316</v>
      </c>
      <c r="D1333" s="241" t="s">
        <v>4317</v>
      </c>
      <c r="E1333" s="102" t="s">
        <v>4318</v>
      </c>
      <c r="F1333" s="240">
        <v>83955.56</v>
      </c>
      <c r="G1333" s="580">
        <v>21906</v>
      </c>
    </row>
    <row r="1334" spans="1:7" ht="21" customHeight="1" x14ac:dyDescent="0.2">
      <c r="A1334" s="218">
        <v>1272</v>
      </c>
      <c r="B1334" s="241" t="s">
        <v>2278</v>
      </c>
      <c r="C1334" s="241" t="s">
        <v>4319</v>
      </c>
      <c r="D1334" s="241" t="s">
        <v>4320</v>
      </c>
      <c r="E1334" s="102" t="s">
        <v>4321</v>
      </c>
      <c r="F1334" s="240">
        <v>83955.56</v>
      </c>
      <c r="G1334" s="580">
        <v>21906</v>
      </c>
    </row>
    <row r="1335" spans="1:7" ht="21" customHeight="1" x14ac:dyDescent="0.2">
      <c r="A1335" s="218">
        <v>1273</v>
      </c>
      <c r="B1335" s="241" t="s">
        <v>4322</v>
      </c>
      <c r="C1335" s="241" t="s">
        <v>4323</v>
      </c>
      <c r="D1335" s="241" t="s">
        <v>4324</v>
      </c>
      <c r="E1335" s="102" t="s">
        <v>4325</v>
      </c>
      <c r="F1335" s="240">
        <v>94050</v>
      </c>
      <c r="G1335" s="580">
        <v>22423</v>
      </c>
    </row>
    <row r="1336" spans="1:7" ht="21" customHeight="1" x14ac:dyDescent="0.2">
      <c r="A1336" s="218">
        <v>1274</v>
      </c>
      <c r="B1336" s="241" t="s">
        <v>4322</v>
      </c>
      <c r="C1336" s="241" t="s">
        <v>4326</v>
      </c>
      <c r="D1336" s="241" t="s">
        <v>4327</v>
      </c>
      <c r="E1336" s="102" t="s">
        <v>4328</v>
      </c>
      <c r="F1336" s="240">
        <v>94050</v>
      </c>
      <c r="G1336" s="580">
        <v>22423</v>
      </c>
    </row>
    <row r="1337" spans="1:7" ht="21" customHeight="1" x14ac:dyDescent="0.2">
      <c r="A1337" s="218">
        <v>1275</v>
      </c>
      <c r="B1337" s="241" t="s">
        <v>4322</v>
      </c>
      <c r="C1337" s="241" t="s">
        <v>4329</v>
      </c>
      <c r="D1337" s="241" t="s">
        <v>4330</v>
      </c>
      <c r="E1337" s="102" t="s">
        <v>4331</v>
      </c>
      <c r="F1337" s="240">
        <v>94050</v>
      </c>
      <c r="G1337" s="580">
        <v>22423</v>
      </c>
    </row>
    <row r="1338" spans="1:7" ht="21" customHeight="1" x14ac:dyDescent="0.2">
      <c r="A1338" s="218">
        <v>1276</v>
      </c>
      <c r="B1338" s="241" t="s">
        <v>4322</v>
      </c>
      <c r="C1338" s="241" t="s">
        <v>4332</v>
      </c>
      <c r="D1338" s="241" t="s">
        <v>4333</v>
      </c>
      <c r="E1338" s="102" t="s">
        <v>4334</v>
      </c>
      <c r="F1338" s="240">
        <v>94050</v>
      </c>
      <c r="G1338" s="580">
        <v>22423</v>
      </c>
    </row>
    <row r="1339" spans="1:7" ht="21" customHeight="1" x14ac:dyDescent="0.2">
      <c r="A1339" s="218">
        <v>1277</v>
      </c>
      <c r="B1339" s="241" t="s">
        <v>4322</v>
      </c>
      <c r="C1339" s="241" t="s">
        <v>4335</v>
      </c>
      <c r="D1339" s="241" t="s">
        <v>4324</v>
      </c>
      <c r="E1339" s="102" t="s">
        <v>4336</v>
      </c>
      <c r="F1339" s="240">
        <v>94050</v>
      </c>
      <c r="G1339" s="580">
        <v>22423</v>
      </c>
    </row>
    <row r="1340" spans="1:7" ht="21" customHeight="1" x14ac:dyDescent="0.2">
      <c r="A1340" s="218">
        <v>1278</v>
      </c>
      <c r="B1340" s="241" t="s">
        <v>4322</v>
      </c>
      <c r="C1340" s="241" t="s">
        <v>4337</v>
      </c>
      <c r="D1340" s="241" t="s">
        <v>4338</v>
      </c>
      <c r="E1340" s="102" t="s">
        <v>4339</v>
      </c>
      <c r="F1340" s="240">
        <v>94050</v>
      </c>
      <c r="G1340" s="580">
        <v>22423</v>
      </c>
    </row>
    <row r="1341" spans="1:7" ht="21" customHeight="1" x14ac:dyDescent="0.2">
      <c r="A1341" s="218">
        <v>1279</v>
      </c>
      <c r="B1341" s="241" t="s">
        <v>4322</v>
      </c>
      <c r="C1341" s="241" t="s">
        <v>4340</v>
      </c>
      <c r="D1341" s="241" t="s">
        <v>4341</v>
      </c>
      <c r="E1341" s="102" t="s">
        <v>4342</v>
      </c>
      <c r="F1341" s="240">
        <v>94050</v>
      </c>
      <c r="G1341" s="580">
        <v>22423</v>
      </c>
    </row>
    <row r="1342" spans="1:7" ht="21" customHeight="1" x14ac:dyDescent="0.2">
      <c r="A1342" s="218">
        <v>1280</v>
      </c>
      <c r="B1342" s="241" t="s">
        <v>4322</v>
      </c>
      <c r="C1342" s="241" t="s">
        <v>4343</v>
      </c>
      <c r="D1342" s="241" t="s">
        <v>4344</v>
      </c>
      <c r="E1342" s="102" t="s">
        <v>4345</v>
      </c>
      <c r="F1342" s="240">
        <v>94050</v>
      </c>
      <c r="G1342" s="580">
        <v>22423</v>
      </c>
    </row>
    <row r="1343" spans="1:7" ht="21" customHeight="1" x14ac:dyDescent="0.2">
      <c r="A1343" s="218">
        <v>1281</v>
      </c>
      <c r="B1343" s="241" t="s">
        <v>4346</v>
      </c>
      <c r="C1343" s="241" t="s">
        <v>4347</v>
      </c>
      <c r="D1343" s="241" t="s">
        <v>4348</v>
      </c>
      <c r="E1343" s="102" t="s">
        <v>4349</v>
      </c>
      <c r="F1343" s="240">
        <v>74900</v>
      </c>
      <c r="G1343" s="580">
        <v>22423</v>
      </c>
    </row>
    <row r="1344" spans="1:7" ht="21" customHeight="1" x14ac:dyDescent="0.2">
      <c r="A1344" s="218">
        <v>1282</v>
      </c>
      <c r="B1344" s="241" t="s">
        <v>4350</v>
      </c>
      <c r="C1344" s="241" t="s">
        <v>4351</v>
      </c>
      <c r="D1344" s="241" t="s">
        <v>4352</v>
      </c>
      <c r="E1344" s="102" t="s">
        <v>4353</v>
      </c>
      <c r="F1344" s="240">
        <v>119947</v>
      </c>
      <c r="G1344" s="580">
        <v>22423</v>
      </c>
    </row>
    <row r="1345" spans="1:7" ht="21" customHeight="1" x14ac:dyDescent="0.2">
      <c r="A1345" s="218">
        <v>1283</v>
      </c>
      <c r="B1345" s="241" t="s">
        <v>4350</v>
      </c>
      <c r="C1345" s="241" t="s">
        <v>4354</v>
      </c>
      <c r="D1345" s="241" t="s">
        <v>4355</v>
      </c>
      <c r="E1345" s="102" t="s">
        <v>4356</v>
      </c>
      <c r="F1345" s="240">
        <v>119947</v>
      </c>
      <c r="G1345" s="580">
        <v>22423</v>
      </c>
    </row>
    <row r="1346" spans="1:7" ht="21" customHeight="1" x14ac:dyDescent="0.2">
      <c r="A1346" s="218">
        <v>1284</v>
      </c>
      <c r="B1346" s="241" t="s">
        <v>4350</v>
      </c>
      <c r="C1346" s="241" t="s">
        <v>4357</v>
      </c>
      <c r="D1346" s="241" t="s">
        <v>4358</v>
      </c>
      <c r="E1346" s="102" t="s">
        <v>4359</v>
      </c>
      <c r="F1346" s="240">
        <v>119947</v>
      </c>
      <c r="G1346" s="580">
        <v>22423</v>
      </c>
    </row>
    <row r="1347" spans="1:7" ht="21" customHeight="1" x14ac:dyDescent="0.2">
      <c r="A1347" s="218">
        <v>1285</v>
      </c>
      <c r="B1347" s="241" t="s">
        <v>4360</v>
      </c>
      <c r="C1347" s="241" t="s">
        <v>4361</v>
      </c>
      <c r="D1347" s="241" t="s">
        <v>4362</v>
      </c>
      <c r="E1347" s="102" t="s">
        <v>4363</v>
      </c>
      <c r="F1347" s="240">
        <v>148516</v>
      </c>
      <c r="G1347" s="580">
        <v>22423</v>
      </c>
    </row>
    <row r="1348" spans="1:7" ht="21" customHeight="1" x14ac:dyDescent="0.2">
      <c r="A1348" s="218">
        <v>1286</v>
      </c>
      <c r="B1348" s="241" t="s">
        <v>4360</v>
      </c>
      <c r="C1348" s="241" t="s">
        <v>4364</v>
      </c>
      <c r="D1348" s="241" t="s">
        <v>4365</v>
      </c>
      <c r="E1348" s="102" t="s">
        <v>4366</v>
      </c>
      <c r="F1348" s="240">
        <v>148516</v>
      </c>
      <c r="G1348" s="580">
        <v>22423</v>
      </c>
    </row>
    <row r="1349" spans="1:7" ht="21" customHeight="1" x14ac:dyDescent="0.2">
      <c r="A1349" s="218">
        <v>1287</v>
      </c>
      <c r="B1349" s="241" t="s">
        <v>4360</v>
      </c>
      <c r="C1349" s="241" t="s">
        <v>4367</v>
      </c>
      <c r="D1349" s="241" t="s">
        <v>4368</v>
      </c>
      <c r="E1349" s="102" t="s">
        <v>4369</v>
      </c>
      <c r="F1349" s="240">
        <v>148516</v>
      </c>
      <c r="G1349" s="580">
        <v>22423</v>
      </c>
    </row>
    <row r="1350" spans="1:7" ht="21" customHeight="1" x14ac:dyDescent="0.2">
      <c r="A1350" s="218">
        <v>1288</v>
      </c>
      <c r="B1350" s="241" t="s">
        <v>4360</v>
      </c>
      <c r="C1350" s="241" t="s">
        <v>4370</v>
      </c>
      <c r="D1350" s="241" t="s">
        <v>4371</v>
      </c>
      <c r="E1350" s="102" t="s">
        <v>4372</v>
      </c>
      <c r="F1350" s="240">
        <v>148516</v>
      </c>
      <c r="G1350" s="580">
        <v>22423</v>
      </c>
    </row>
    <row r="1351" spans="1:7" ht="21" customHeight="1" x14ac:dyDescent="0.2">
      <c r="A1351" s="218">
        <v>1289</v>
      </c>
      <c r="B1351" s="241" t="s">
        <v>4360</v>
      </c>
      <c r="C1351" s="241" t="s">
        <v>4373</v>
      </c>
      <c r="D1351" s="241" t="s">
        <v>4374</v>
      </c>
      <c r="E1351" s="102" t="s">
        <v>4375</v>
      </c>
      <c r="F1351" s="240">
        <v>148516</v>
      </c>
      <c r="G1351" s="580">
        <v>22423</v>
      </c>
    </row>
    <row r="1352" spans="1:7" ht="21" customHeight="1" x14ac:dyDescent="0.2">
      <c r="A1352" s="218">
        <v>1290</v>
      </c>
      <c r="B1352" s="241" t="s">
        <v>4360</v>
      </c>
      <c r="C1352" s="241" t="s">
        <v>4376</v>
      </c>
      <c r="D1352" s="241" t="s">
        <v>4377</v>
      </c>
      <c r="E1352" s="102" t="s">
        <v>4378</v>
      </c>
      <c r="F1352" s="240">
        <v>148516</v>
      </c>
      <c r="G1352" s="580">
        <v>22423</v>
      </c>
    </row>
    <row r="1353" spans="1:7" ht="21" customHeight="1" x14ac:dyDescent="0.2">
      <c r="A1353" s="218">
        <v>1291</v>
      </c>
      <c r="B1353" s="241" t="s">
        <v>4360</v>
      </c>
      <c r="C1353" s="241" t="s">
        <v>4379</v>
      </c>
      <c r="D1353" s="241" t="s">
        <v>4380</v>
      </c>
      <c r="E1353" s="102" t="s">
        <v>4381</v>
      </c>
      <c r="F1353" s="240">
        <v>148516</v>
      </c>
      <c r="G1353" s="580">
        <v>22423</v>
      </c>
    </row>
    <row r="1354" spans="1:7" ht="21" customHeight="1" x14ac:dyDescent="0.2">
      <c r="A1354" s="218">
        <v>1292</v>
      </c>
      <c r="B1354" s="241" t="s">
        <v>4360</v>
      </c>
      <c r="C1354" s="241" t="s">
        <v>4382</v>
      </c>
      <c r="D1354" s="241" t="s">
        <v>4383</v>
      </c>
      <c r="E1354" s="102" t="s">
        <v>4384</v>
      </c>
      <c r="F1354" s="240">
        <v>148516</v>
      </c>
      <c r="G1354" s="580">
        <v>22423</v>
      </c>
    </row>
    <row r="1355" spans="1:7" ht="21" customHeight="1" x14ac:dyDescent="0.2">
      <c r="A1355" s="218">
        <v>1293</v>
      </c>
      <c r="B1355" s="241" t="s">
        <v>4360</v>
      </c>
      <c r="C1355" s="241" t="s">
        <v>4385</v>
      </c>
      <c r="D1355" s="241" t="s">
        <v>4386</v>
      </c>
      <c r="E1355" s="102" t="s">
        <v>4387</v>
      </c>
      <c r="F1355" s="240">
        <v>148516</v>
      </c>
      <c r="G1355" s="580">
        <v>22423</v>
      </c>
    </row>
    <row r="1356" spans="1:7" ht="21" customHeight="1" x14ac:dyDescent="0.2">
      <c r="A1356" s="218">
        <v>1294</v>
      </c>
      <c r="B1356" s="241" t="s">
        <v>4360</v>
      </c>
      <c r="C1356" s="241" t="s">
        <v>4388</v>
      </c>
      <c r="D1356" s="241" t="s">
        <v>4389</v>
      </c>
      <c r="E1356" s="102" t="s">
        <v>4390</v>
      </c>
      <c r="F1356" s="240">
        <v>148516</v>
      </c>
      <c r="G1356" s="580">
        <v>22423</v>
      </c>
    </row>
    <row r="1357" spans="1:7" ht="21" customHeight="1" x14ac:dyDescent="0.2">
      <c r="A1357" s="218">
        <v>1295</v>
      </c>
      <c r="B1357" s="241" t="s">
        <v>4360</v>
      </c>
      <c r="C1357" s="241" t="s">
        <v>4391</v>
      </c>
      <c r="D1357" s="241" t="s">
        <v>4392</v>
      </c>
      <c r="E1357" s="102" t="s">
        <v>4393</v>
      </c>
      <c r="F1357" s="240">
        <v>148516</v>
      </c>
      <c r="G1357" s="580">
        <v>22423</v>
      </c>
    </row>
    <row r="1358" spans="1:7" ht="21" customHeight="1" x14ac:dyDescent="0.2">
      <c r="A1358" s="218">
        <v>1296</v>
      </c>
      <c r="B1358" s="241" t="s">
        <v>4360</v>
      </c>
      <c r="C1358" s="241" t="s">
        <v>4394</v>
      </c>
      <c r="D1358" s="241" t="s">
        <v>4395</v>
      </c>
      <c r="E1358" s="102" t="s">
        <v>4396</v>
      </c>
      <c r="F1358" s="240">
        <v>148516</v>
      </c>
      <c r="G1358" s="580">
        <v>22423</v>
      </c>
    </row>
    <row r="1359" spans="1:7" ht="21" customHeight="1" x14ac:dyDescent="0.2">
      <c r="A1359" s="218">
        <v>1297</v>
      </c>
      <c r="B1359" s="241" t="s">
        <v>4360</v>
      </c>
      <c r="C1359" s="241" t="s">
        <v>4397</v>
      </c>
      <c r="D1359" s="241" t="s">
        <v>4398</v>
      </c>
      <c r="E1359" s="102" t="s">
        <v>4399</v>
      </c>
      <c r="F1359" s="240">
        <v>148516</v>
      </c>
      <c r="G1359" s="580">
        <v>22423</v>
      </c>
    </row>
    <row r="1360" spans="1:7" ht="21" customHeight="1" x14ac:dyDescent="0.2">
      <c r="A1360" s="218">
        <v>1298</v>
      </c>
      <c r="B1360" s="241" t="s">
        <v>4360</v>
      </c>
      <c r="C1360" s="241" t="s">
        <v>4400</v>
      </c>
      <c r="D1360" s="241" t="s">
        <v>4401</v>
      </c>
      <c r="E1360" s="102" t="s">
        <v>4402</v>
      </c>
      <c r="F1360" s="242">
        <v>148516</v>
      </c>
      <c r="G1360" s="580">
        <v>22423</v>
      </c>
    </row>
    <row r="1361" spans="1:7" ht="21" customHeight="1" x14ac:dyDescent="0.2">
      <c r="A1361" s="218"/>
      <c r="B1361" s="666" t="s">
        <v>4403</v>
      </c>
      <c r="C1361" s="667"/>
      <c r="D1361" s="667"/>
      <c r="E1361" s="668"/>
      <c r="F1361" s="224">
        <f>SUM(F1305:F1360)</f>
        <v>9559516.1199999992</v>
      </c>
      <c r="G1361" s="580"/>
    </row>
    <row r="1362" spans="1:7" ht="21" customHeight="1" x14ac:dyDescent="0.2">
      <c r="A1362" s="218"/>
      <c r="B1362" s="243" t="s">
        <v>4404</v>
      </c>
      <c r="C1362" s="241"/>
      <c r="D1362" s="241"/>
      <c r="E1362" s="102"/>
      <c r="F1362" s="242"/>
      <c r="G1362" s="580"/>
    </row>
    <row r="1363" spans="1:7" ht="21" customHeight="1" x14ac:dyDescent="0.2">
      <c r="A1363" s="218">
        <v>1299</v>
      </c>
      <c r="B1363" s="244" t="s">
        <v>4405</v>
      </c>
      <c r="C1363" s="241" t="s">
        <v>4406</v>
      </c>
      <c r="D1363" s="241" t="s">
        <v>4407</v>
      </c>
      <c r="E1363" s="102" t="s">
        <v>4408</v>
      </c>
      <c r="F1363" s="238">
        <v>836214.95</v>
      </c>
      <c r="G1363" s="580">
        <v>241123</v>
      </c>
    </row>
    <row r="1364" spans="1:7" ht="21" customHeight="1" x14ac:dyDescent="0.2">
      <c r="A1364" s="218">
        <v>1300</v>
      </c>
      <c r="B1364" s="244" t="s">
        <v>4409</v>
      </c>
      <c r="C1364" s="241" t="s">
        <v>4410</v>
      </c>
      <c r="D1364" s="241" t="s">
        <v>4411</v>
      </c>
      <c r="E1364" s="102" t="s">
        <v>4412</v>
      </c>
      <c r="F1364" s="240">
        <v>746325</v>
      </c>
      <c r="G1364" s="580">
        <v>22633</v>
      </c>
    </row>
    <row r="1365" spans="1:7" ht="21" customHeight="1" x14ac:dyDescent="0.2">
      <c r="A1365" s="218">
        <v>1301</v>
      </c>
      <c r="B1365" s="244" t="s">
        <v>4413</v>
      </c>
      <c r="C1365" s="241" t="s">
        <v>4414</v>
      </c>
      <c r="D1365" s="241" t="s">
        <v>4415</v>
      </c>
      <c r="E1365" s="102" t="s">
        <v>4416</v>
      </c>
      <c r="F1365" s="240">
        <v>879514</v>
      </c>
      <c r="G1365" s="580">
        <v>23234</v>
      </c>
    </row>
    <row r="1366" spans="1:7" ht="21" customHeight="1" x14ac:dyDescent="0.2">
      <c r="A1366" s="218">
        <v>1302</v>
      </c>
      <c r="B1366" s="244" t="s">
        <v>4417</v>
      </c>
      <c r="C1366" s="241" t="s">
        <v>4418</v>
      </c>
      <c r="D1366" s="241" t="s">
        <v>4419</v>
      </c>
      <c r="E1366" s="102" t="s">
        <v>4420</v>
      </c>
      <c r="F1366" s="240">
        <v>45500</v>
      </c>
      <c r="G1366" s="580">
        <v>21273</v>
      </c>
    </row>
    <row r="1367" spans="1:7" ht="21" customHeight="1" x14ac:dyDescent="0.2">
      <c r="A1367" s="218">
        <v>1303</v>
      </c>
      <c r="B1367" s="244" t="s">
        <v>4417</v>
      </c>
      <c r="C1367" s="241" t="s">
        <v>4421</v>
      </c>
      <c r="D1367" s="241" t="s">
        <v>4422</v>
      </c>
      <c r="E1367" s="102" t="s">
        <v>4423</v>
      </c>
      <c r="F1367" s="240">
        <v>45500</v>
      </c>
      <c r="G1367" s="580">
        <v>21273</v>
      </c>
    </row>
    <row r="1368" spans="1:7" ht="21" customHeight="1" x14ac:dyDescent="0.2">
      <c r="A1368" s="218">
        <v>1304</v>
      </c>
      <c r="B1368" s="244" t="s">
        <v>4417</v>
      </c>
      <c r="C1368" s="241" t="s">
        <v>4424</v>
      </c>
      <c r="D1368" s="241" t="s">
        <v>4425</v>
      </c>
      <c r="E1368" s="102" t="s">
        <v>4426</v>
      </c>
      <c r="F1368" s="240">
        <v>45500</v>
      </c>
      <c r="G1368" s="580">
        <v>21273</v>
      </c>
    </row>
    <row r="1369" spans="1:7" ht="21" customHeight="1" x14ac:dyDescent="0.2">
      <c r="A1369" s="218">
        <v>1305</v>
      </c>
      <c r="B1369" s="244" t="s">
        <v>4427</v>
      </c>
      <c r="C1369" s="241" t="s">
        <v>4428</v>
      </c>
      <c r="D1369" s="241" t="s">
        <v>4429</v>
      </c>
      <c r="E1369" s="102" t="s">
        <v>4430</v>
      </c>
      <c r="F1369" s="240">
        <v>119572.5</v>
      </c>
      <c r="G1369" s="580">
        <v>21607</v>
      </c>
    </row>
    <row r="1370" spans="1:7" ht="21" customHeight="1" x14ac:dyDescent="0.2">
      <c r="A1370" s="218">
        <v>1306</v>
      </c>
      <c r="B1370" s="244" t="s">
        <v>4427</v>
      </c>
      <c r="C1370" s="241" t="s">
        <v>4431</v>
      </c>
      <c r="D1370" s="241" t="s">
        <v>4432</v>
      </c>
      <c r="E1370" s="102" t="s">
        <v>4433</v>
      </c>
      <c r="F1370" s="240">
        <v>119572.5</v>
      </c>
      <c r="G1370" s="580">
        <v>21607</v>
      </c>
    </row>
    <row r="1371" spans="1:7" ht="21" customHeight="1" x14ac:dyDescent="0.2">
      <c r="A1371" s="218">
        <v>1307</v>
      </c>
      <c r="B1371" s="244" t="s">
        <v>4427</v>
      </c>
      <c r="C1371" s="241" t="s">
        <v>4434</v>
      </c>
      <c r="D1371" s="241" t="s">
        <v>4435</v>
      </c>
      <c r="E1371" s="102" t="s">
        <v>4436</v>
      </c>
      <c r="F1371" s="240">
        <v>119572.5</v>
      </c>
      <c r="G1371" s="580">
        <v>21607</v>
      </c>
    </row>
    <row r="1372" spans="1:7" ht="21" customHeight="1" x14ac:dyDescent="0.2">
      <c r="A1372" s="218">
        <v>1308</v>
      </c>
      <c r="B1372" s="244" t="s">
        <v>4427</v>
      </c>
      <c r="C1372" s="241" t="s">
        <v>4437</v>
      </c>
      <c r="D1372" s="241" t="s">
        <v>4438</v>
      </c>
      <c r="E1372" s="102" t="s">
        <v>4439</v>
      </c>
      <c r="F1372" s="240">
        <v>119572.5</v>
      </c>
      <c r="G1372" s="580">
        <v>21607</v>
      </c>
    </row>
    <row r="1373" spans="1:7" ht="21" customHeight="1" x14ac:dyDescent="0.2">
      <c r="A1373" s="218">
        <v>1309</v>
      </c>
      <c r="B1373" s="244" t="s">
        <v>4427</v>
      </c>
      <c r="C1373" s="241" t="s">
        <v>4440</v>
      </c>
      <c r="D1373" s="241" t="s">
        <v>4441</v>
      </c>
      <c r="E1373" s="102" t="s">
        <v>4442</v>
      </c>
      <c r="F1373" s="240">
        <v>119572.5</v>
      </c>
      <c r="G1373" s="580">
        <v>21607</v>
      </c>
    </row>
    <row r="1374" spans="1:7" ht="21" customHeight="1" x14ac:dyDescent="0.2">
      <c r="A1374" s="218">
        <v>1310</v>
      </c>
      <c r="B1374" s="244" t="s">
        <v>4427</v>
      </c>
      <c r="C1374" s="241" t="s">
        <v>4443</v>
      </c>
      <c r="D1374" s="241" t="s">
        <v>4444</v>
      </c>
      <c r="E1374" s="102" t="s">
        <v>4445</v>
      </c>
      <c r="F1374" s="240">
        <v>119572.5</v>
      </c>
      <c r="G1374" s="580">
        <v>21607</v>
      </c>
    </row>
    <row r="1375" spans="1:7" ht="21" customHeight="1" x14ac:dyDescent="0.2">
      <c r="A1375" s="218">
        <v>1311</v>
      </c>
      <c r="B1375" s="244" t="s">
        <v>4427</v>
      </c>
      <c r="C1375" s="241" t="s">
        <v>4446</v>
      </c>
      <c r="D1375" s="241" t="s">
        <v>4447</v>
      </c>
      <c r="E1375" s="102" t="s">
        <v>4448</v>
      </c>
      <c r="F1375" s="240">
        <v>119572.5</v>
      </c>
      <c r="G1375" s="580">
        <v>21607</v>
      </c>
    </row>
    <row r="1376" spans="1:7" ht="21" customHeight="1" x14ac:dyDescent="0.2">
      <c r="A1376" s="218">
        <v>1312</v>
      </c>
      <c r="B1376" s="244" t="s">
        <v>4427</v>
      </c>
      <c r="C1376" s="241" t="s">
        <v>4449</v>
      </c>
      <c r="D1376" s="241" t="s">
        <v>4450</v>
      </c>
      <c r="E1376" s="102" t="s">
        <v>4451</v>
      </c>
      <c r="F1376" s="240">
        <v>119572.5</v>
      </c>
      <c r="G1376" s="580">
        <v>21607</v>
      </c>
    </row>
    <row r="1377" spans="1:7" ht="21" customHeight="1" x14ac:dyDescent="0.2">
      <c r="A1377" s="218">
        <v>1313</v>
      </c>
      <c r="B1377" s="244" t="s">
        <v>4427</v>
      </c>
      <c r="C1377" s="241" t="s">
        <v>4452</v>
      </c>
      <c r="D1377" s="241" t="s">
        <v>4453</v>
      </c>
      <c r="E1377" s="102" t="s">
        <v>4454</v>
      </c>
      <c r="F1377" s="240">
        <v>148516</v>
      </c>
      <c r="G1377" s="580">
        <v>22423</v>
      </c>
    </row>
    <row r="1378" spans="1:7" ht="21" customHeight="1" x14ac:dyDescent="0.2">
      <c r="A1378" s="218">
        <v>1314</v>
      </c>
      <c r="B1378" s="244" t="s">
        <v>4427</v>
      </c>
      <c r="C1378" s="241" t="s">
        <v>4455</v>
      </c>
      <c r="D1378" s="241" t="s">
        <v>4456</v>
      </c>
      <c r="E1378" s="102" t="s">
        <v>4457</v>
      </c>
      <c r="F1378" s="240">
        <v>148516</v>
      </c>
      <c r="G1378" s="580">
        <v>22423</v>
      </c>
    </row>
    <row r="1379" spans="1:7" ht="21" customHeight="1" x14ac:dyDescent="0.2">
      <c r="A1379" s="218">
        <v>1315</v>
      </c>
      <c r="B1379" s="244" t="s">
        <v>4427</v>
      </c>
      <c r="C1379" s="241" t="s">
        <v>4458</v>
      </c>
      <c r="D1379" s="241" t="s">
        <v>4459</v>
      </c>
      <c r="E1379" s="102" t="s">
        <v>4460</v>
      </c>
      <c r="F1379" s="240">
        <v>148516</v>
      </c>
      <c r="G1379" s="580">
        <v>22423</v>
      </c>
    </row>
    <row r="1380" spans="1:7" ht="21" customHeight="1" x14ac:dyDescent="0.2">
      <c r="A1380" s="218">
        <v>1316</v>
      </c>
      <c r="B1380" s="244" t="s">
        <v>4427</v>
      </c>
      <c r="C1380" s="241" t="s">
        <v>4461</v>
      </c>
      <c r="D1380" s="241" t="s">
        <v>4462</v>
      </c>
      <c r="E1380" s="102" t="s">
        <v>4463</v>
      </c>
      <c r="F1380" s="240">
        <v>148516</v>
      </c>
      <c r="G1380" s="580">
        <v>22423</v>
      </c>
    </row>
    <row r="1381" spans="1:7" ht="21" customHeight="1" x14ac:dyDescent="0.2">
      <c r="A1381" s="218">
        <v>1317</v>
      </c>
      <c r="B1381" s="244" t="s">
        <v>4427</v>
      </c>
      <c r="C1381" s="241" t="s">
        <v>4464</v>
      </c>
      <c r="D1381" s="241" t="s">
        <v>4465</v>
      </c>
      <c r="E1381" s="102" t="s">
        <v>4466</v>
      </c>
      <c r="F1381" s="240">
        <v>148516</v>
      </c>
      <c r="G1381" s="580">
        <v>22423</v>
      </c>
    </row>
    <row r="1382" spans="1:7" ht="21" customHeight="1" x14ac:dyDescent="0.2">
      <c r="A1382" s="218">
        <v>1318</v>
      </c>
      <c r="B1382" s="244" t="s">
        <v>4467</v>
      </c>
      <c r="C1382" s="241" t="s">
        <v>4468</v>
      </c>
      <c r="D1382" s="241" t="s">
        <v>4469</v>
      </c>
      <c r="E1382" s="102" t="s">
        <v>4470</v>
      </c>
      <c r="F1382" s="240">
        <v>119947</v>
      </c>
      <c r="G1382" s="580">
        <v>22423</v>
      </c>
    </row>
    <row r="1383" spans="1:7" ht="21" customHeight="1" x14ac:dyDescent="0.2">
      <c r="A1383" s="218">
        <v>1319</v>
      </c>
      <c r="B1383" s="244" t="s">
        <v>4467</v>
      </c>
      <c r="C1383" s="241" t="s">
        <v>4471</v>
      </c>
      <c r="D1383" s="241" t="s">
        <v>4472</v>
      </c>
      <c r="E1383" s="102" t="s">
        <v>4473</v>
      </c>
      <c r="F1383" s="240">
        <v>119947</v>
      </c>
      <c r="G1383" s="580">
        <v>22423</v>
      </c>
    </row>
    <row r="1384" spans="1:7" ht="21" customHeight="1" x14ac:dyDescent="0.2">
      <c r="A1384" s="218">
        <v>1320</v>
      </c>
      <c r="B1384" s="244" t="s">
        <v>4467</v>
      </c>
      <c r="C1384" s="241" t="s">
        <v>4474</v>
      </c>
      <c r="D1384" s="241" t="s">
        <v>4475</v>
      </c>
      <c r="E1384" s="102" t="s">
        <v>4476</v>
      </c>
      <c r="F1384" s="240">
        <v>119947</v>
      </c>
      <c r="G1384" s="580">
        <v>22423</v>
      </c>
    </row>
    <row r="1385" spans="1:7" ht="21" customHeight="1" x14ac:dyDescent="0.2">
      <c r="A1385" s="218">
        <v>1321</v>
      </c>
      <c r="B1385" s="244" t="s">
        <v>4477</v>
      </c>
      <c r="C1385" s="241" t="s">
        <v>4478</v>
      </c>
      <c r="D1385" s="241" t="s">
        <v>4479</v>
      </c>
      <c r="E1385" s="102" t="s">
        <v>4480</v>
      </c>
      <c r="F1385" s="240">
        <v>83955.56</v>
      </c>
      <c r="G1385" s="580">
        <v>21906</v>
      </c>
    </row>
    <row r="1386" spans="1:7" ht="21" customHeight="1" x14ac:dyDescent="0.2">
      <c r="A1386" s="218">
        <v>1322</v>
      </c>
      <c r="B1386" s="244" t="s">
        <v>4481</v>
      </c>
      <c r="C1386" s="241" t="s">
        <v>4482</v>
      </c>
      <c r="D1386" s="241" t="s">
        <v>4483</v>
      </c>
      <c r="E1386" s="102" t="s">
        <v>4484</v>
      </c>
      <c r="F1386" s="240">
        <v>74900</v>
      </c>
      <c r="G1386" s="580">
        <v>22423</v>
      </c>
    </row>
    <row r="1387" spans="1:7" ht="21" customHeight="1" x14ac:dyDescent="0.2">
      <c r="A1387" s="218">
        <v>1323</v>
      </c>
      <c r="B1387" s="244" t="s">
        <v>4485</v>
      </c>
      <c r="C1387" s="241" t="s">
        <v>4486</v>
      </c>
      <c r="D1387" s="241" t="s">
        <v>4487</v>
      </c>
      <c r="E1387" s="102" t="s">
        <v>4488</v>
      </c>
      <c r="F1387" s="240">
        <v>94160</v>
      </c>
      <c r="G1387" s="580">
        <v>22104</v>
      </c>
    </row>
    <row r="1388" spans="1:7" ht="21" customHeight="1" x14ac:dyDescent="0.2">
      <c r="A1388" s="218">
        <v>1324</v>
      </c>
      <c r="B1388" s="244" t="s">
        <v>4485</v>
      </c>
      <c r="C1388" s="241" t="s">
        <v>4489</v>
      </c>
      <c r="D1388" s="241" t="s">
        <v>4490</v>
      </c>
      <c r="E1388" s="102" t="s">
        <v>4491</v>
      </c>
      <c r="F1388" s="240">
        <v>94160</v>
      </c>
      <c r="G1388" s="580">
        <v>22104</v>
      </c>
    </row>
    <row r="1389" spans="1:7" ht="21" customHeight="1" x14ac:dyDescent="0.2">
      <c r="A1389" s="218">
        <v>1325</v>
      </c>
      <c r="B1389" s="244" t="s">
        <v>4485</v>
      </c>
      <c r="C1389" s="241" t="s">
        <v>4492</v>
      </c>
      <c r="D1389" s="241" t="s">
        <v>4493</v>
      </c>
      <c r="E1389" s="102" t="s">
        <v>4494</v>
      </c>
      <c r="F1389" s="240">
        <v>94160</v>
      </c>
      <c r="G1389" s="580">
        <v>22104</v>
      </c>
    </row>
    <row r="1390" spans="1:7" ht="21" customHeight="1" x14ac:dyDescent="0.2">
      <c r="A1390" s="218">
        <v>1326</v>
      </c>
      <c r="B1390" s="244" t="s">
        <v>4485</v>
      </c>
      <c r="C1390" s="241" t="s">
        <v>4495</v>
      </c>
      <c r="D1390" s="241" t="s">
        <v>4496</v>
      </c>
      <c r="E1390" s="102" t="s">
        <v>4497</v>
      </c>
      <c r="F1390" s="240">
        <v>94050</v>
      </c>
      <c r="G1390" s="580">
        <v>22423</v>
      </c>
    </row>
    <row r="1391" spans="1:7" ht="21" customHeight="1" x14ac:dyDescent="0.2">
      <c r="A1391" s="218">
        <v>1327</v>
      </c>
      <c r="B1391" s="244" t="s">
        <v>4485</v>
      </c>
      <c r="C1391" s="241" t="s">
        <v>4498</v>
      </c>
      <c r="D1391" s="241" t="s">
        <v>4499</v>
      </c>
      <c r="E1391" s="102" t="s">
        <v>4500</v>
      </c>
      <c r="F1391" s="240">
        <v>94050</v>
      </c>
      <c r="G1391" s="580">
        <v>22423</v>
      </c>
    </row>
    <row r="1392" spans="1:7" ht="21" customHeight="1" x14ac:dyDescent="0.2">
      <c r="A1392" s="218">
        <v>1328</v>
      </c>
      <c r="B1392" s="244" t="s">
        <v>4501</v>
      </c>
      <c r="C1392" s="241" t="s">
        <v>4502</v>
      </c>
      <c r="D1392" s="241" t="s">
        <v>4503</v>
      </c>
      <c r="E1392" s="102" t="s">
        <v>4504</v>
      </c>
      <c r="F1392" s="240">
        <v>44405</v>
      </c>
      <c r="G1392" s="580">
        <v>22103</v>
      </c>
    </row>
    <row r="1393" spans="1:7" ht="21" customHeight="1" x14ac:dyDescent="0.2">
      <c r="A1393" s="218">
        <v>1329</v>
      </c>
      <c r="B1393" s="244" t="s">
        <v>4501</v>
      </c>
      <c r="C1393" s="241" t="s">
        <v>4505</v>
      </c>
      <c r="D1393" s="241" t="s">
        <v>4506</v>
      </c>
      <c r="E1393" s="102" t="s">
        <v>4507</v>
      </c>
      <c r="F1393" s="240">
        <v>44405</v>
      </c>
      <c r="G1393" s="580">
        <v>22103</v>
      </c>
    </row>
    <row r="1394" spans="1:7" ht="21" customHeight="1" x14ac:dyDescent="0.2">
      <c r="A1394" s="245"/>
      <c r="B1394" s="663" t="s">
        <v>4508</v>
      </c>
      <c r="C1394" s="664"/>
      <c r="D1394" s="664"/>
      <c r="E1394" s="665"/>
      <c r="F1394" s="224">
        <f>SUM(F1363:F1393)</f>
        <v>5375800.5099999998</v>
      </c>
      <c r="G1394" s="580"/>
    </row>
    <row r="1395" spans="1:7" ht="21" customHeight="1" x14ac:dyDescent="0.2">
      <c r="A1395" s="218"/>
      <c r="B1395" s="243" t="s">
        <v>4509</v>
      </c>
      <c r="C1395" s="241"/>
      <c r="D1395" s="241"/>
      <c r="E1395" s="102"/>
      <c r="F1395" s="238"/>
      <c r="G1395" s="580"/>
    </row>
    <row r="1396" spans="1:7" ht="21" customHeight="1" x14ac:dyDescent="0.2">
      <c r="A1396" s="218">
        <v>1330</v>
      </c>
      <c r="B1396" s="241" t="s">
        <v>4510</v>
      </c>
      <c r="C1396" s="241" t="s">
        <v>4511</v>
      </c>
      <c r="D1396" s="241" t="s">
        <v>4512</v>
      </c>
      <c r="E1396" s="102" t="s">
        <v>4513</v>
      </c>
      <c r="F1396" s="240">
        <v>45500</v>
      </c>
      <c r="G1396" s="580">
        <v>240419</v>
      </c>
    </row>
    <row r="1397" spans="1:7" ht="21" customHeight="1" x14ac:dyDescent="0.2">
      <c r="A1397" s="218">
        <v>1331</v>
      </c>
      <c r="B1397" s="241" t="s">
        <v>4510</v>
      </c>
      <c r="C1397" s="241" t="s">
        <v>4514</v>
      </c>
      <c r="D1397" s="241" t="s">
        <v>4515</v>
      </c>
      <c r="E1397" s="102" t="s">
        <v>4516</v>
      </c>
      <c r="F1397" s="240">
        <v>45500</v>
      </c>
      <c r="G1397" s="580">
        <v>240419</v>
      </c>
    </row>
    <row r="1398" spans="1:7" ht="21" customHeight="1" x14ac:dyDescent="0.2">
      <c r="A1398" s="218">
        <v>1332</v>
      </c>
      <c r="B1398" s="241" t="s">
        <v>4517</v>
      </c>
      <c r="C1398" s="241" t="s">
        <v>4518</v>
      </c>
      <c r="D1398" s="241" t="s">
        <v>4519</v>
      </c>
      <c r="E1398" s="102" t="s">
        <v>4520</v>
      </c>
      <c r="F1398" s="240">
        <v>119572.5</v>
      </c>
      <c r="G1398" s="580">
        <v>240753</v>
      </c>
    </row>
    <row r="1399" spans="1:7" ht="21" customHeight="1" x14ac:dyDescent="0.2">
      <c r="A1399" s="218">
        <v>1333</v>
      </c>
      <c r="B1399" s="241" t="s">
        <v>4517</v>
      </c>
      <c r="C1399" s="241" t="s">
        <v>4521</v>
      </c>
      <c r="D1399" s="241" t="s">
        <v>4522</v>
      </c>
      <c r="E1399" s="102" t="s">
        <v>4523</v>
      </c>
      <c r="F1399" s="240">
        <v>119572.5</v>
      </c>
      <c r="G1399" s="580">
        <v>240753</v>
      </c>
    </row>
    <row r="1400" spans="1:7" ht="21" customHeight="1" x14ac:dyDescent="0.2">
      <c r="A1400" s="218">
        <v>1334</v>
      </c>
      <c r="B1400" s="241" t="s">
        <v>4517</v>
      </c>
      <c r="C1400" s="241" t="s">
        <v>4524</v>
      </c>
      <c r="D1400" s="241" t="s">
        <v>4525</v>
      </c>
      <c r="E1400" s="102" t="s">
        <v>4526</v>
      </c>
      <c r="F1400" s="240">
        <v>119572.5</v>
      </c>
      <c r="G1400" s="580">
        <v>240753</v>
      </c>
    </row>
    <row r="1401" spans="1:7" ht="21" customHeight="1" x14ac:dyDescent="0.2">
      <c r="A1401" s="218">
        <v>1335</v>
      </c>
      <c r="B1401" s="241" t="s">
        <v>4517</v>
      </c>
      <c r="C1401" s="241" t="s">
        <v>4527</v>
      </c>
      <c r="D1401" s="241" t="s">
        <v>4528</v>
      </c>
      <c r="E1401" s="102" t="s">
        <v>4529</v>
      </c>
      <c r="F1401" s="240">
        <v>119572.5</v>
      </c>
      <c r="G1401" s="580">
        <v>240753</v>
      </c>
    </row>
    <row r="1402" spans="1:7" ht="21" customHeight="1" x14ac:dyDescent="0.2">
      <c r="A1402" s="218">
        <v>1336</v>
      </c>
      <c r="B1402" s="241" t="s">
        <v>4530</v>
      </c>
      <c r="C1402" s="241" t="s">
        <v>4531</v>
      </c>
      <c r="D1402" s="241" t="s">
        <v>4532</v>
      </c>
      <c r="E1402" s="102" t="s">
        <v>4533</v>
      </c>
      <c r="F1402" s="240">
        <v>44405</v>
      </c>
      <c r="G1402" s="580">
        <v>22103</v>
      </c>
    </row>
    <row r="1403" spans="1:7" ht="21" customHeight="1" x14ac:dyDescent="0.2">
      <c r="A1403" s="218">
        <v>1337</v>
      </c>
      <c r="B1403" s="241" t="s">
        <v>4534</v>
      </c>
      <c r="C1403" s="241" t="s">
        <v>4535</v>
      </c>
      <c r="D1403" s="241" t="s">
        <v>4536</v>
      </c>
      <c r="E1403" s="102" t="s">
        <v>4537</v>
      </c>
      <c r="F1403" s="240">
        <v>44405</v>
      </c>
      <c r="G1403" s="580">
        <v>22103</v>
      </c>
    </row>
    <row r="1404" spans="1:7" ht="21" customHeight="1" x14ac:dyDescent="0.2">
      <c r="A1404" s="218">
        <v>1338</v>
      </c>
      <c r="B1404" s="241" t="s">
        <v>4538</v>
      </c>
      <c r="C1404" s="241" t="s">
        <v>4539</v>
      </c>
      <c r="D1404" s="241" t="s">
        <v>4540</v>
      </c>
      <c r="E1404" s="102" t="s">
        <v>4541</v>
      </c>
      <c r="F1404" s="240">
        <v>89050</v>
      </c>
      <c r="G1404" s="580">
        <v>22423</v>
      </c>
    </row>
    <row r="1405" spans="1:7" ht="21" customHeight="1" x14ac:dyDescent="0.2">
      <c r="A1405" s="218">
        <v>1339</v>
      </c>
      <c r="B1405" s="241" t="s">
        <v>4538</v>
      </c>
      <c r="C1405" s="241" t="s">
        <v>4542</v>
      </c>
      <c r="D1405" s="241" t="s">
        <v>4543</v>
      </c>
      <c r="E1405" s="102" t="s">
        <v>4544</v>
      </c>
      <c r="F1405" s="240">
        <v>89050</v>
      </c>
      <c r="G1405" s="580">
        <v>22423</v>
      </c>
    </row>
    <row r="1406" spans="1:7" ht="21" customHeight="1" x14ac:dyDescent="0.2">
      <c r="A1406" s="218">
        <v>1340</v>
      </c>
      <c r="B1406" s="241" t="s">
        <v>4545</v>
      </c>
      <c r="C1406" s="241" t="s">
        <v>4546</v>
      </c>
      <c r="D1406" s="241" t="s">
        <v>4547</v>
      </c>
      <c r="E1406" s="102" t="s">
        <v>4548</v>
      </c>
      <c r="F1406" s="240">
        <v>74900</v>
      </c>
      <c r="G1406" s="580">
        <v>22423</v>
      </c>
    </row>
    <row r="1407" spans="1:7" ht="21" customHeight="1" x14ac:dyDescent="0.2">
      <c r="A1407" s="218">
        <v>1341</v>
      </c>
      <c r="B1407" s="241" t="s">
        <v>4549</v>
      </c>
      <c r="C1407" s="241" t="s">
        <v>4550</v>
      </c>
      <c r="D1407" s="241" t="s">
        <v>4551</v>
      </c>
      <c r="E1407" s="102" t="s">
        <v>4552</v>
      </c>
      <c r="F1407" s="240">
        <v>119947</v>
      </c>
      <c r="G1407" s="580">
        <v>22423</v>
      </c>
    </row>
    <row r="1408" spans="1:7" ht="21" customHeight="1" x14ac:dyDescent="0.2">
      <c r="A1408" s="218">
        <v>1342</v>
      </c>
      <c r="B1408" s="241" t="s">
        <v>4553</v>
      </c>
      <c r="C1408" s="241" t="s">
        <v>4554</v>
      </c>
      <c r="D1408" s="241" t="s">
        <v>4555</v>
      </c>
      <c r="E1408" s="102" t="s">
        <v>4556</v>
      </c>
      <c r="F1408" s="240">
        <v>119947</v>
      </c>
      <c r="G1408" s="580">
        <v>22423</v>
      </c>
    </row>
    <row r="1409" spans="1:7" ht="21" customHeight="1" x14ac:dyDescent="0.2">
      <c r="A1409" s="218">
        <v>1343</v>
      </c>
      <c r="B1409" s="241" t="s">
        <v>4553</v>
      </c>
      <c r="C1409" s="241" t="s">
        <v>4557</v>
      </c>
      <c r="D1409" s="241" t="s">
        <v>4558</v>
      </c>
      <c r="E1409" s="102" t="s">
        <v>4559</v>
      </c>
      <c r="F1409" s="240">
        <v>119947</v>
      </c>
      <c r="G1409" s="580">
        <v>22423</v>
      </c>
    </row>
    <row r="1410" spans="1:7" ht="21" customHeight="1" x14ac:dyDescent="0.2">
      <c r="A1410" s="218">
        <v>1344</v>
      </c>
      <c r="B1410" s="241" t="s">
        <v>4560</v>
      </c>
      <c r="C1410" s="241" t="s">
        <v>4561</v>
      </c>
      <c r="D1410" s="241" t="s">
        <v>4562</v>
      </c>
      <c r="E1410" s="102" t="s">
        <v>4563</v>
      </c>
      <c r="F1410" s="240">
        <v>746325</v>
      </c>
      <c r="G1410" s="580">
        <v>241779</v>
      </c>
    </row>
    <row r="1411" spans="1:7" ht="21" customHeight="1" x14ac:dyDescent="0.2">
      <c r="A1411" s="218">
        <v>1345</v>
      </c>
      <c r="B1411" s="241" t="s">
        <v>4564</v>
      </c>
      <c r="C1411" s="241" t="s">
        <v>4565</v>
      </c>
      <c r="D1411" s="241" t="s">
        <v>4566</v>
      </c>
      <c r="E1411" s="102" t="s">
        <v>4567</v>
      </c>
      <c r="F1411" s="240">
        <v>879514</v>
      </c>
      <c r="G1411" s="580">
        <v>242380</v>
      </c>
    </row>
    <row r="1412" spans="1:7" ht="21" customHeight="1" x14ac:dyDescent="0.2">
      <c r="A1412" s="218"/>
      <c r="B1412" s="663" t="s">
        <v>4568</v>
      </c>
      <c r="C1412" s="664"/>
      <c r="D1412" s="664"/>
      <c r="E1412" s="665"/>
      <c r="F1412" s="224">
        <f>SUM(F1396:F1411)</f>
        <v>2896780</v>
      </c>
      <c r="G1412" s="580"/>
    </row>
    <row r="1413" spans="1:7" ht="21" customHeight="1" x14ac:dyDescent="0.2">
      <c r="A1413" s="218"/>
      <c r="B1413" s="246" t="s">
        <v>4569</v>
      </c>
      <c r="C1413" s="241"/>
      <c r="D1413" s="241"/>
      <c r="E1413" s="102"/>
      <c r="F1413" s="240"/>
      <c r="G1413" s="580"/>
    </row>
    <row r="1414" spans="1:7" ht="21" customHeight="1" x14ac:dyDescent="0.2">
      <c r="A1414" s="218">
        <v>1346</v>
      </c>
      <c r="B1414" s="241" t="s">
        <v>4409</v>
      </c>
      <c r="C1414" s="241" t="s">
        <v>4570</v>
      </c>
      <c r="D1414" s="241" t="s">
        <v>4571</v>
      </c>
      <c r="E1414" s="102" t="s">
        <v>4572</v>
      </c>
      <c r="F1414" s="240">
        <v>746325</v>
      </c>
      <c r="G1414" s="580">
        <v>241779</v>
      </c>
    </row>
    <row r="1415" spans="1:7" ht="21" customHeight="1" x14ac:dyDescent="0.2">
      <c r="A1415" s="218">
        <v>1347</v>
      </c>
      <c r="B1415" s="241" t="s">
        <v>4573</v>
      </c>
      <c r="C1415" s="241" t="s">
        <v>4574</v>
      </c>
      <c r="D1415" s="241" t="s">
        <v>4575</v>
      </c>
      <c r="E1415" s="102" t="s">
        <v>4576</v>
      </c>
      <c r="F1415" s="240">
        <v>879514</v>
      </c>
      <c r="G1415" s="580">
        <v>23234</v>
      </c>
    </row>
    <row r="1416" spans="1:7" ht="21" customHeight="1" x14ac:dyDescent="0.2">
      <c r="A1416" s="218">
        <v>1348</v>
      </c>
      <c r="B1416" s="241" t="s">
        <v>1705</v>
      </c>
      <c r="C1416" s="241" t="s">
        <v>4577</v>
      </c>
      <c r="D1416" s="241" t="s">
        <v>4578</v>
      </c>
      <c r="E1416" s="102" t="s">
        <v>4579</v>
      </c>
      <c r="F1416" s="240">
        <v>45500</v>
      </c>
      <c r="G1416" s="580">
        <v>240419</v>
      </c>
    </row>
    <row r="1417" spans="1:7" ht="21" customHeight="1" x14ac:dyDescent="0.2">
      <c r="A1417" s="218">
        <v>1349</v>
      </c>
      <c r="B1417" s="241" t="s">
        <v>1705</v>
      </c>
      <c r="C1417" s="241" t="s">
        <v>4580</v>
      </c>
      <c r="D1417" s="241" t="s">
        <v>4581</v>
      </c>
      <c r="E1417" s="102" t="s">
        <v>4582</v>
      </c>
      <c r="F1417" s="240">
        <v>45500</v>
      </c>
      <c r="G1417" s="580">
        <v>240419</v>
      </c>
    </row>
    <row r="1418" spans="1:7" ht="21" customHeight="1" x14ac:dyDescent="0.2">
      <c r="A1418" s="218">
        <v>1350</v>
      </c>
      <c r="B1418" s="241" t="s">
        <v>4427</v>
      </c>
      <c r="C1418" s="241" t="s">
        <v>4583</v>
      </c>
      <c r="D1418" s="241" t="s">
        <v>4584</v>
      </c>
      <c r="E1418" s="102" t="s">
        <v>4585</v>
      </c>
      <c r="F1418" s="240">
        <v>119572.5</v>
      </c>
      <c r="G1418" s="580" t="s">
        <v>4586</v>
      </c>
    </row>
    <row r="1419" spans="1:7" ht="21" customHeight="1" x14ac:dyDescent="0.2">
      <c r="A1419" s="218">
        <v>1351</v>
      </c>
      <c r="B1419" s="241" t="s">
        <v>4427</v>
      </c>
      <c r="C1419" s="241" t="s">
        <v>4587</v>
      </c>
      <c r="D1419" s="241" t="s">
        <v>4588</v>
      </c>
      <c r="E1419" s="102" t="s">
        <v>4589</v>
      </c>
      <c r="F1419" s="240">
        <v>119572.5</v>
      </c>
      <c r="G1419" s="580" t="s">
        <v>4586</v>
      </c>
    </row>
    <row r="1420" spans="1:7" ht="21" customHeight="1" x14ac:dyDescent="0.2">
      <c r="A1420" s="218">
        <v>1352</v>
      </c>
      <c r="B1420" s="241" t="s">
        <v>4427</v>
      </c>
      <c r="C1420" s="241" t="s">
        <v>4590</v>
      </c>
      <c r="D1420" s="241" t="s">
        <v>4591</v>
      </c>
      <c r="E1420" s="102" t="s">
        <v>4592</v>
      </c>
      <c r="F1420" s="240">
        <v>119572.5</v>
      </c>
      <c r="G1420" s="580" t="s">
        <v>4586</v>
      </c>
    </row>
    <row r="1421" spans="1:7" ht="21" customHeight="1" x14ac:dyDescent="0.2">
      <c r="A1421" s="218">
        <v>1353</v>
      </c>
      <c r="B1421" s="241" t="s">
        <v>4427</v>
      </c>
      <c r="C1421" s="241" t="s">
        <v>4593</v>
      </c>
      <c r="D1421" s="241" t="s">
        <v>4594</v>
      </c>
      <c r="E1421" s="102" t="s">
        <v>4595</v>
      </c>
      <c r="F1421" s="240">
        <v>119572.5</v>
      </c>
      <c r="G1421" s="580" t="s">
        <v>4586</v>
      </c>
    </row>
    <row r="1422" spans="1:7" ht="21" customHeight="1" x14ac:dyDescent="0.2">
      <c r="A1422" s="218">
        <v>1354</v>
      </c>
      <c r="B1422" s="241" t="s">
        <v>4477</v>
      </c>
      <c r="C1422" s="241" t="s">
        <v>4596</v>
      </c>
      <c r="D1422" s="241" t="s">
        <v>4597</v>
      </c>
      <c r="E1422" s="102" t="s">
        <v>4598</v>
      </c>
      <c r="F1422" s="240">
        <v>83955.56</v>
      </c>
      <c r="G1422" s="580">
        <v>241052</v>
      </c>
    </row>
    <row r="1423" spans="1:7" ht="21" customHeight="1" x14ac:dyDescent="0.2">
      <c r="A1423" s="218">
        <v>1355</v>
      </c>
      <c r="B1423" s="241" t="s">
        <v>2198</v>
      </c>
      <c r="C1423" s="241" t="s">
        <v>4599</v>
      </c>
      <c r="D1423" s="241" t="s">
        <v>4600</v>
      </c>
      <c r="E1423" s="102" t="s">
        <v>4601</v>
      </c>
      <c r="F1423" s="240">
        <v>94160</v>
      </c>
      <c r="G1423" s="580">
        <v>241250</v>
      </c>
    </row>
    <row r="1424" spans="1:7" ht="21" customHeight="1" x14ac:dyDescent="0.2">
      <c r="A1424" s="218">
        <v>1356</v>
      </c>
      <c r="B1424" s="241" t="s">
        <v>4602</v>
      </c>
      <c r="C1424" s="241" t="s">
        <v>4603</v>
      </c>
      <c r="D1424" s="241" t="s">
        <v>4604</v>
      </c>
      <c r="E1424" s="102" t="s">
        <v>4605</v>
      </c>
      <c r="F1424" s="240">
        <v>44405</v>
      </c>
      <c r="G1424" s="580">
        <v>241249</v>
      </c>
    </row>
    <row r="1425" spans="1:7" ht="21" customHeight="1" x14ac:dyDescent="0.2">
      <c r="A1425" s="218">
        <v>1357</v>
      </c>
      <c r="B1425" s="241" t="s">
        <v>4501</v>
      </c>
      <c r="C1425" s="241" t="s">
        <v>4606</v>
      </c>
      <c r="D1425" s="241" t="s">
        <v>4607</v>
      </c>
      <c r="E1425" s="102" t="s">
        <v>4608</v>
      </c>
      <c r="F1425" s="240">
        <v>44405</v>
      </c>
      <c r="G1425" s="580">
        <v>241249</v>
      </c>
    </row>
    <row r="1426" spans="1:7" ht="21" customHeight="1" x14ac:dyDescent="0.2">
      <c r="A1426" s="218">
        <v>1358</v>
      </c>
      <c r="B1426" s="241" t="s">
        <v>2198</v>
      </c>
      <c r="C1426" s="241" t="s">
        <v>4609</v>
      </c>
      <c r="D1426" s="241" t="s">
        <v>4610</v>
      </c>
      <c r="E1426" s="102" t="s">
        <v>4611</v>
      </c>
      <c r="F1426" s="240">
        <v>94050</v>
      </c>
      <c r="G1426" s="580">
        <v>241569</v>
      </c>
    </row>
    <row r="1427" spans="1:7" ht="21" customHeight="1" x14ac:dyDescent="0.2">
      <c r="A1427" s="218">
        <v>1359</v>
      </c>
      <c r="B1427" s="241" t="s">
        <v>4612</v>
      </c>
      <c r="C1427" s="241" t="s">
        <v>4613</v>
      </c>
      <c r="D1427" s="241" t="s">
        <v>4614</v>
      </c>
      <c r="E1427" s="102" t="s">
        <v>4615</v>
      </c>
      <c r="F1427" s="240">
        <v>119947</v>
      </c>
      <c r="G1427" s="580">
        <v>241569</v>
      </c>
    </row>
    <row r="1428" spans="1:7" ht="21" customHeight="1" x14ac:dyDescent="0.2">
      <c r="A1428" s="218">
        <v>1360</v>
      </c>
      <c r="B1428" s="241" t="s">
        <v>4481</v>
      </c>
      <c r="C1428" s="241" t="s">
        <v>4616</v>
      </c>
      <c r="D1428" s="241" t="s">
        <v>4617</v>
      </c>
      <c r="E1428" s="102" t="s">
        <v>4618</v>
      </c>
      <c r="F1428" s="240">
        <v>74900</v>
      </c>
      <c r="G1428" s="580">
        <v>241569</v>
      </c>
    </row>
    <row r="1429" spans="1:7" ht="21" customHeight="1" x14ac:dyDescent="0.2">
      <c r="A1429" s="218">
        <v>1361</v>
      </c>
      <c r="B1429" s="241" t="s">
        <v>4612</v>
      </c>
      <c r="C1429" s="241" t="s">
        <v>4619</v>
      </c>
      <c r="D1429" s="241" t="s">
        <v>4620</v>
      </c>
      <c r="E1429" s="102" t="s">
        <v>4621</v>
      </c>
      <c r="F1429" s="240">
        <v>119947</v>
      </c>
      <c r="G1429" s="580">
        <v>241569</v>
      </c>
    </row>
    <row r="1430" spans="1:7" ht="21" customHeight="1" x14ac:dyDescent="0.2">
      <c r="A1430" s="218">
        <v>1362</v>
      </c>
      <c r="B1430" s="241" t="s">
        <v>4467</v>
      </c>
      <c r="C1430" s="241" t="s">
        <v>4622</v>
      </c>
      <c r="D1430" s="241" t="s">
        <v>4623</v>
      </c>
      <c r="E1430" s="102" t="s">
        <v>4624</v>
      </c>
      <c r="F1430" s="240">
        <v>119947</v>
      </c>
      <c r="G1430" s="580">
        <v>241569</v>
      </c>
    </row>
    <row r="1431" spans="1:7" ht="21" customHeight="1" x14ac:dyDescent="0.2">
      <c r="A1431" s="218">
        <v>1363</v>
      </c>
      <c r="B1431" s="241" t="s">
        <v>4427</v>
      </c>
      <c r="C1431" s="241" t="s">
        <v>4625</v>
      </c>
      <c r="D1431" s="241" t="s">
        <v>4626</v>
      </c>
      <c r="E1431" s="102" t="s">
        <v>4627</v>
      </c>
      <c r="F1431" s="240">
        <v>148516</v>
      </c>
      <c r="G1431" s="580">
        <v>241569</v>
      </c>
    </row>
    <row r="1432" spans="1:7" ht="21" customHeight="1" x14ac:dyDescent="0.2">
      <c r="A1432" s="218">
        <v>1364</v>
      </c>
      <c r="B1432" s="241" t="s">
        <v>4427</v>
      </c>
      <c r="C1432" s="241" t="s">
        <v>4628</v>
      </c>
      <c r="D1432" s="241" t="s">
        <v>4629</v>
      </c>
      <c r="E1432" s="102" t="s">
        <v>4630</v>
      </c>
      <c r="F1432" s="240">
        <v>148516</v>
      </c>
      <c r="G1432" s="580">
        <v>241569</v>
      </c>
    </row>
    <row r="1433" spans="1:7" ht="21" customHeight="1" x14ac:dyDescent="0.2">
      <c r="A1433" s="218">
        <v>1365</v>
      </c>
      <c r="B1433" s="241" t="s">
        <v>4427</v>
      </c>
      <c r="C1433" s="241" t="s">
        <v>4631</v>
      </c>
      <c r="D1433" s="241" t="s">
        <v>4632</v>
      </c>
      <c r="E1433" s="102" t="s">
        <v>4633</v>
      </c>
      <c r="F1433" s="240">
        <v>148516</v>
      </c>
      <c r="G1433" s="580">
        <v>241569</v>
      </c>
    </row>
    <row r="1434" spans="1:7" ht="21" customHeight="1" x14ac:dyDescent="0.2">
      <c r="A1434" s="218">
        <v>1366</v>
      </c>
      <c r="B1434" s="241" t="s">
        <v>4427</v>
      </c>
      <c r="C1434" s="241" t="s">
        <v>4634</v>
      </c>
      <c r="D1434" s="241" t="s">
        <v>4635</v>
      </c>
      <c r="E1434" s="102" t="s">
        <v>4636</v>
      </c>
      <c r="F1434" s="240">
        <v>148516</v>
      </c>
      <c r="G1434" s="580">
        <v>241569</v>
      </c>
    </row>
    <row r="1435" spans="1:7" ht="21" customHeight="1" x14ac:dyDescent="0.2">
      <c r="A1435" s="218"/>
      <c r="B1435" s="663" t="s">
        <v>4637</v>
      </c>
      <c r="C1435" s="664"/>
      <c r="D1435" s="664"/>
      <c r="E1435" s="665"/>
      <c r="F1435" s="224">
        <f>SUM(F1414:F1434)</f>
        <v>3584909.56</v>
      </c>
      <c r="G1435" s="580"/>
    </row>
    <row r="1436" spans="1:7" ht="21" customHeight="1" x14ac:dyDescent="0.2">
      <c r="A1436" s="218"/>
      <c r="B1436" s="246" t="s">
        <v>4638</v>
      </c>
      <c r="C1436" s="241"/>
      <c r="D1436" s="241"/>
      <c r="E1436" s="102"/>
      <c r="F1436" s="240"/>
      <c r="G1436" s="580"/>
    </row>
    <row r="1437" spans="1:7" ht="21" customHeight="1" x14ac:dyDescent="0.2">
      <c r="A1437" s="218">
        <v>1367</v>
      </c>
      <c r="B1437" s="241" t="s">
        <v>4639</v>
      </c>
      <c r="C1437" s="241" t="s">
        <v>4640</v>
      </c>
      <c r="D1437" s="241" t="s">
        <v>4641</v>
      </c>
      <c r="E1437" s="102" t="s">
        <v>4642</v>
      </c>
      <c r="F1437" s="240">
        <v>836214.95</v>
      </c>
      <c r="G1437" s="580">
        <v>21977</v>
      </c>
    </row>
    <row r="1438" spans="1:7" ht="21" customHeight="1" x14ac:dyDescent="0.2">
      <c r="A1438" s="218">
        <v>1368</v>
      </c>
      <c r="B1438" s="241" t="s">
        <v>4643</v>
      </c>
      <c r="C1438" s="241" t="s">
        <v>4644</v>
      </c>
      <c r="D1438" s="241" t="s">
        <v>4645</v>
      </c>
      <c r="E1438" s="102" t="s">
        <v>4646</v>
      </c>
      <c r="F1438" s="240">
        <v>1455000</v>
      </c>
      <c r="G1438" s="580">
        <v>22926</v>
      </c>
    </row>
    <row r="1439" spans="1:7" ht="21" customHeight="1" x14ac:dyDescent="0.2">
      <c r="A1439" s="218">
        <v>1369</v>
      </c>
      <c r="B1439" s="241" t="s">
        <v>4647</v>
      </c>
      <c r="C1439" s="241" t="s">
        <v>4648</v>
      </c>
      <c r="D1439" s="241" t="s">
        <v>4649</v>
      </c>
      <c r="E1439" s="102" t="s">
        <v>4650</v>
      </c>
      <c r="F1439" s="240">
        <v>83955.56</v>
      </c>
      <c r="G1439" s="580">
        <v>241052</v>
      </c>
    </row>
    <row r="1440" spans="1:7" ht="21" customHeight="1" x14ac:dyDescent="0.2">
      <c r="A1440" s="218">
        <v>1370</v>
      </c>
      <c r="B1440" s="241" t="s">
        <v>4651</v>
      </c>
      <c r="C1440" s="241" t="s">
        <v>4652</v>
      </c>
      <c r="D1440" s="241" t="s">
        <v>4653</v>
      </c>
      <c r="E1440" s="102" t="s">
        <v>4654</v>
      </c>
      <c r="F1440" s="240">
        <v>44405</v>
      </c>
      <c r="G1440" s="580">
        <v>22103</v>
      </c>
    </row>
    <row r="1441" spans="1:7" ht="21" customHeight="1" x14ac:dyDescent="0.2">
      <c r="A1441" s="218">
        <v>1371</v>
      </c>
      <c r="B1441" s="241" t="s">
        <v>4651</v>
      </c>
      <c r="C1441" s="241" t="s">
        <v>4655</v>
      </c>
      <c r="D1441" s="241" t="s">
        <v>4656</v>
      </c>
      <c r="E1441" s="102" t="s">
        <v>4657</v>
      </c>
      <c r="F1441" s="240">
        <v>44405</v>
      </c>
      <c r="G1441" s="580">
        <v>22103</v>
      </c>
    </row>
    <row r="1442" spans="1:7" ht="21" customHeight="1" x14ac:dyDescent="0.2">
      <c r="A1442" s="218">
        <v>1372</v>
      </c>
      <c r="B1442" s="241" t="s">
        <v>4658</v>
      </c>
      <c r="C1442" s="241" t="s">
        <v>4659</v>
      </c>
      <c r="D1442" s="241" t="s">
        <v>4660</v>
      </c>
      <c r="E1442" s="102" t="s">
        <v>4661</v>
      </c>
      <c r="F1442" s="240">
        <v>74900</v>
      </c>
      <c r="G1442" s="580">
        <v>22423</v>
      </c>
    </row>
    <row r="1443" spans="1:7" ht="21" customHeight="1" x14ac:dyDescent="0.2">
      <c r="A1443" s="218">
        <v>1373</v>
      </c>
      <c r="B1443" s="241" t="s">
        <v>4658</v>
      </c>
      <c r="C1443" s="241" t="s">
        <v>4662</v>
      </c>
      <c r="D1443" s="241" t="s">
        <v>4663</v>
      </c>
      <c r="E1443" s="102" t="s">
        <v>4664</v>
      </c>
      <c r="F1443" s="240">
        <v>74900</v>
      </c>
      <c r="G1443" s="580">
        <v>22423</v>
      </c>
    </row>
    <row r="1444" spans="1:7" ht="21" customHeight="1" x14ac:dyDescent="0.2">
      <c r="A1444" s="218">
        <v>1374</v>
      </c>
      <c r="B1444" s="241" t="s">
        <v>4658</v>
      </c>
      <c r="C1444" s="241" t="s">
        <v>4665</v>
      </c>
      <c r="D1444" s="241" t="s">
        <v>4666</v>
      </c>
      <c r="E1444" s="102" t="s">
        <v>4667</v>
      </c>
      <c r="F1444" s="240">
        <v>74900</v>
      </c>
      <c r="G1444" s="580">
        <v>22423</v>
      </c>
    </row>
    <row r="1445" spans="1:7" ht="21" customHeight="1" x14ac:dyDescent="0.2">
      <c r="A1445" s="218">
        <v>1375</v>
      </c>
      <c r="B1445" s="241" t="s">
        <v>4668</v>
      </c>
      <c r="C1445" s="241" t="s">
        <v>4669</v>
      </c>
      <c r="D1445" s="241" t="s">
        <v>4670</v>
      </c>
      <c r="E1445" s="102" t="s">
        <v>4671</v>
      </c>
      <c r="F1445" s="240">
        <v>119947</v>
      </c>
      <c r="G1445" s="580">
        <v>22423</v>
      </c>
    </row>
    <row r="1446" spans="1:7" ht="21" customHeight="1" x14ac:dyDescent="0.2">
      <c r="A1446" s="218"/>
      <c r="B1446" s="663" t="s">
        <v>4672</v>
      </c>
      <c r="C1446" s="664"/>
      <c r="D1446" s="664"/>
      <c r="E1446" s="665"/>
      <c r="F1446" s="224">
        <f>SUM(F1437:F1445)</f>
        <v>2808627.5100000002</v>
      </c>
      <c r="G1446" s="580"/>
    </row>
    <row r="1447" spans="1:7" ht="21" customHeight="1" x14ac:dyDescent="0.2">
      <c r="A1447" s="218"/>
      <c r="B1447" s="246" t="s">
        <v>4673</v>
      </c>
      <c r="C1447" s="241"/>
      <c r="D1447" s="241"/>
      <c r="E1447" s="102"/>
      <c r="F1447" s="240"/>
      <c r="G1447" s="580"/>
    </row>
    <row r="1448" spans="1:7" ht="21" customHeight="1" x14ac:dyDescent="0.2">
      <c r="A1448" s="218">
        <v>1376</v>
      </c>
      <c r="B1448" s="241" t="s">
        <v>4409</v>
      </c>
      <c r="C1448" s="241" t="s">
        <v>4674</v>
      </c>
      <c r="D1448" s="241" t="s">
        <v>4675</v>
      </c>
      <c r="E1448" s="102" t="s">
        <v>4676</v>
      </c>
      <c r="F1448" s="240">
        <v>746325</v>
      </c>
      <c r="G1448" s="580">
        <v>22633</v>
      </c>
    </row>
    <row r="1449" spans="1:7" ht="21" customHeight="1" x14ac:dyDescent="0.2">
      <c r="A1449" s="218">
        <v>1377</v>
      </c>
      <c r="B1449" s="241" t="s">
        <v>4573</v>
      </c>
      <c r="C1449" s="241" t="s">
        <v>4677</v>
      </c>
      <c r="D1449" s="241" t="s">
        <v>4678</v>
      </c>
      <c r="E1449" s="102" t="s">
        <v>4679</v>
      </c>
      <c r="F1449" s="240">
        <v>879514</v>
      </c>
      <c r="G1449" s="580">
        <v>242380</v>
      </c>
    </row>
    <row r="1450" spans="1:7" ht="21" customHeight="1" x14ac:dyDescent="0.2">
      <c r="A1450" s="218">
        <v>1378</v>
      </c>
      <c r="B1450" s="241" t="s">
        <v>4680</v>
      </c>
      <c r="C1450" s="241" t="s">
        <v>4681</v>
      </c>
      <c r="D1450" s="241" t="s">
        <v>4682</v>
      </c>
      <c r="E1450" s="102" t="s">
        <v>4683</v>
      </c>
      <c r="F1450" s="240" t="s">
        <v>1174</v>
      </c>
      <c r="G1450" s="580">
        <v>238644</v>
      </c>
    </row>
    <row r="1451" spans="1:7" ht="21" customHeight="1" x14ac:dyDescent="0.2">
      <c r="A1451" s="218">
        <v>1379</v>
      </c>
      <c r="B1451" s="241" t="s">
        <v>1705</v>
      </c>
      <c r="C1451" s="241" t="s">
        <v>4684</v>
      </c>
      <c r="D1451" s="241" t="s">
        <v>4685</v>
      </c>
      <c r="E1451" s="102" t="s">
        <v>4686</v>
      </c>
      <c r="F1451" s="240">
        <v>45500</v>
      </c>
      <c r="G1451" s="580">
        <v>21273</v>
      </c>
    </row>
    <row r="1452" spans="1:7" ht="21" customHeight="1" x14ac:dyDescent="0.2">
      <c r="A1452" s="218">
        <v>1380</v>
      </c>
      <c r="B1452" s="241" t="s">
        <v>1705</v>
      </c>
      <c r="C1452" s="241" t="s">
        <v>4687</v>
      </c>
      <c r="D1452" s="241" t="s">
        <v>4688</v>
      </c>
      <c r="E1452" s="102" t="s">
        <v>4689</v>
      </c>
      <c r="F1452" s="240">
        <v>45500</v>
      </c>
      <c r="G1452" s="580">
        <v>21273</v>
      </c>
    </row>
    <row r="1453" spans="1:7" ht="21" customHeight="1" x14ac:dyDescent="0.2">
      <c r="A1453" s="218">
        <v>1381</v>
      </c>
      <c r="B1453" s="241" t="s">
        <v>2460</v>
      </c>
      <c r="C1453" s="241" t="s">
        <v>4690</v>
      </c>
      <c r="D1453" s="241" t="s">
        <v>4691</v>
      </c>
      <c r="E1453" s="102" t="s">
        <v>4692</v>
      </c>
      <c r="F1453" s="240">
        <v>119572.5</v>
      </c>
      <c r="G1453" s="580">
        <v>21607</v>
      </c>
    </row>
    <row r="1454" spans="1:7" ht="21" customHeight="1" x14ac:dyDescent="0.2">
      <c r="A1454" s="218">
        <v>1382</v>
      </c>
      <c r="B1454" s="241" t="s">
        <v>2460</v>
      </c>
      <c r="C1454" s="241" t="s">
        <v>4693</v>
      </c>
      <c r="D1454" s="241" t="s">
        <v>4694</v>
      </c>
      <c r="E1454" s="102" t="s">
        <v>4695</v>
      </c>
      <c r="F1454" s="240">
        <v>119572.5</v>
      </c>
      <c r="G1454" s="580">
        <v>21607</v>
      </c>
    </row>
    <row r="1455" spans="1:7" ht="21" customHeight="1" x14ac:dyDescent="0.2">
      <c r="A1455" s="218">
        <v>1383</v>
      </c>
      <c r="B1455" s="241" t="s">
        <v>2460</v>
      </c>
      <c r="C1455" s="241" t="s">
        <v>4696</v>
      </c>
      <c r="D1455" s="241" t="s">
        <v>4697</v>
      </c>
      <c r="E1455" s="102" t="s">
        <v>4698</v>
      </c>
      <c r="F1455" s="240">
        <v>119572.5</v>
      </c>
      <c r="G1455" s="580">
        <v>21607</v>
      </c>
    </row>
    <row r="1456" spans="1:7" ht="21" customHeight="1" x14ac:dyDescent="0.2">
      <c r="A1456" s="218">
        <v>1384</v>
      </c>
      <c r="B1456" s="241" t="s">
        <v>2460</v>
      </c>
      <c r="C1456" s="241" t="s">
        <v>4699</v>
      </c>
      <c r="D1456" s="241" t="s">
        <v>4700</v>
      </c>
      <c r="E1456" s="102" t="s">
        <v>4701</v>
      </c>
      <c r="F1456" s="240">
        <v>119572.5</v>
      </c>
      <c r="G1456" s="580">
        <v>21607</v>
      </c>
    </row>
    <row r="1457" spans="1:7" ht="21" customHeight="1" x14ac:dyDescent="0.2">
      <c r="A1457" s="218">
        <v>1385</v>
      </c>
      <c r="B1457" s="241" t="s">
        <v>2460</v>
      </c>
      <c r="C1457" s="241" t="s">
        <v>4702</v>
      </c>
      <c r="D1457" s="241" t="s">
        <v>4703</v>
      </c>
      <c r="E1457" s="102" t="s">
        <v>4704</v>
      </c>
      <c r="F1457" s="240">
        <v>119572.5</v>
      </c>
      <c r="G1457" s="580">
        <v>21607</v>
      </c>
    </row>
    <row r="1458" spans="1:7" ht="21" customHeight="1" x14ac:dyDescent="0.2">
      <c r="A1458" s="218">
        <v>1386</v>
      </c>
      <c r="B1458" s="241" t="s">
        <v>4705</v>
      </c>
      <c r="C1458" s="241" t="s">
        <v>4706</v>
      </c>
      <c r="D1458" s="241" t="s">
        <v>4707</v>
      </c>
      <c r="E1458" s="102" t="s">
        <v>4708</v>
      </c>
      <c r="F1458" s="240">
        <v>83955.56</v>
      </c>
      <c r="G1458" s="580">
        <v>21906</v>
      </c>
    </row>
    <row r="1459" spans="1:7" ht="21" customHeight="1" x14ac:dyDescent="0.2">
      <c r="A1459" s="218">
        <v>1387</v>
      </c>
      <c r="B1459" s="241" t="s">
        <v>4501</v>
      </c>
      <c r="C1459" s="241" t="s">
        <v>4709</v>
      </c>
      <c r="D1459" s="241" t="s">
        <v>4710</v>
      </c>
      <c r="E1459" s="102" t="s">
        <v>4711</v>
      </c>
      <c r="F1459" s="240">
        <v>44405</v>
      </c>
      <c r="G1459" s="580">
        <v>22103</v>
      </c>
    </row>
    <row r="1460" spans="1:7" ht="21" customHeight="1" x14ac:dyDescent="0.2">
      <c r="A1460" s="218">
        <v>1388</v>
      </c>
      <c r="B1460" s="241" t="s">
        <v>4501</v>
      </c>
      <c r="C1460" s="241" t="s">
        <v>4712</v>
      </c>
      <c r="D1460" s="241" t="s">
        <v>4713</v>
      </c>
      <c r="E1460" s="102" t="s">
        <v>4714</v>
      </c>
      <c r="F1460" s="240">
        <v>44405</v>
      </c>
      <c r="G1460" s="580">
        <v>22103</v>
      </c>
    </row>
    <row r="1461" spans="1:7" ht="21" customHeight="1" x14ac:dyDescent="0.2">
      <c r="A1461" s="218">
        <v>1389</v>
      </c>
      <c r="B1461" s="241" t="s">
        <v>2198</v>
      </c>
      <c r="C1461" s="241" t="s">
        <v>4715</v>
      </c>
      <c r="D1461" s="241" t="s">
        <v>4716</v>
      </c>
      <c r="E1461" s="102" t="s">
        <v>4717</v>
      </c>
      <c r="F1461" s="240">
        <v>94160</v>
      </c>
      <c r="G1461" s="580">
        <v>22104</v>
      </c>
    </row>
    <row r="1462" spans="1:7" ht="21" customHeight="1" x14ac:dyDescent="0.2">
      <c r="A1462" s="218">
        <v>1390</v>
      </c>
      <c r="B1462" s="241" t="s">
        <v>2198</v>
      </c>
      <c r="C1462" s="241" t="s">
        <v>4718</v>
      </c>
      <c r="D1462" s="241" t="s">
        <v>4719</v>
      </c>
      <c r="E1462" s="102" t="s">
        <v>4720</v>
      </c>
      <c r="F1462" s="240">
        <v>94160</v>
      </c>
      <c r="G1462" s="580">
        <v>22104</v>
      </c>
    </row>
    <row r="1463" spans="1:7" ht="21" customHeight="1" x14ac:dyDescent="0.2">
      <c r="A1463" s="218">
        <v>1391</v>
      </c>
      <c r="B1463" s="241" t="s">
        <v>2198</v>
      </c>
      <c r="C1463" s="241" t="s">
        <v>4721</v>
      </c>
      <c r="D1463" s="241" t="s">
        <v>4722</v>
      </c>
      <c r="E1463" s="102" t="s">
        <v>4723</v>
      </c>
      <c r="F1463" s="240">
        <v>94050</v>
      </c>
      <c r="G1463" s="580">
        <v>241569</v>
      </c>
    </row>
    <row r="1464" spans="1:7" ht="21" customHeight="1" x14ac:dyDescent="0.2">
      <c r="A1464" s="218">
        <v>1392</v>
      </c>
      <c r="B1464" s="241" t="s">
        <v>4724</v>
      </c>
      <c r="C1464" s="241" t="s">
        <v>4725</v>
      </c>
      <c r="D1464" s="241" t="s">
        <v>4726</v>
      </c>
      <c r="E1464" s="102" t="s">
        <v>4727</v>
      </c>
      <c r="F1464" s="240">
        <v>74900</v>
      </c>
      <c r="G1464" s="580">
        <v>22423</v>
      </c>
    </row>
    <row r="1465" spans="1:7" ht="21" customHeight="1" x14ac:dyDescent="0.2">
      <c r="A1465" s="218">
        <v>1393</v>
      </c>
      <c r="B1465" s="241" t="s">
        <v>2605</v>
      </c>
      <c r="C1465" s="241" t="s">
        <v>4728</v>
      </c>
      <c r="D1465" s="241" t="s">
        <v>4729</v>
      </c>
      <c r="E1465" s="102" t="s">
        <v>4730</v>
      </c>
      <c r="F1465" s="240">
        <v>119947</v>
      </c>
      <c r="G1465" s="580">
        <v>22423</v>
      </c>
    </row>
    <row r="1466" spans="1:7" ht="21" customHeight="1" x14ac:dyDescent="0.2">
      <c r="A1466" s="218">
        <v>1394</v>
      </c>
      <c r="B1466" s="241" t="s">
        <v>2605</v>
      </c>
      <c r="C1466" s="241" t="s">
        <v>4731</v>
      </c>
      <c r="D1466" s="241" t="s">
        <v>4732</v>
      </c>
      <c r="E1466" s="102" t="s">
        <v>4733</v>
      </c>
      <c r="F1466" s="240">
        <v>119947</v>
      </c>
      <c r="G1466" s="580">
        <v>22423</v>
      </c>
    </row>
    <row r="1467" spans="1:7" ht="21" customHeight="1" x14ac:dyDescent="0.2">
      <c r="A1467" s="218">
        <v>1395</v>
      </c>
      <c r="B1467" s="241" t="s">
        <v>2605</v>
      </c>
      <c r="C1467" s="241" t="s">
        <v>4734</v>
      </c>
      <c r="D1467" s="241" t="s">
        <v>4735</v>
      </c>
      <c r="E1467" s="102" t="s">
        <v>4736</v>
      </c>
      <c r="F1467" s="240">
        <v>119947</v>
      </c>
      <c r="G1467" s="580">
        <v>22423</v>
      </c>
    </row>
    <row r="1468" spans="1:7" ht="21" customHeight="1" x14ac:dyDescent="0.2">
      <c r="A1468" s="218">
        <v>1396</v>
      </c>
      <c r="B1468" s="241" t="s">
        <v>489</v>
      </c>
      <c r="C1468" s="241" t="s">
        <v>4737</v>
      </c>
      <c r="D1468" s="241" t="s">
        <v>4738</v>
      </c>
      <c r="E1468" s="102" t="s">
        <v>4739</v>
      </c>
      <c r="F1468" s="240">
        <v>148516</v>
      </c>
      <c r="G1468" s="580">
        <v>22423</v>
      </c>
    </row>
    <row r="1469" spans="1:7" ht="21" customHeight="1" x14ac:dyDescent="0.2">
      <c r="A1469" s="218">
        <v>1397</v>
      </c>
      <c r="B1469" s="241" t="s">
        <v>489</v>
      </c>
      <c r="C1469" s="241" t="s">
        <v>4740</v>
      </c>
      <c r="D1469" s="241" t="s">
        <v>4741</v>
      </c>
      <c r="E1469" s="102" t="s">
        <v>4742</v>
      </c>
      <c r="F1469" s="240">
        <v>148516</v>
      </c>
      <c r="G1469" s="580">
        <v>22423</v>
      </c>
    </row>
    <row r="1470" spans="1:7" ht="21" customHeight="1" x14ac:dyDescent="0.2">
      <c r="A1470" s="218">
        <v>1398</v>
      </c>
      <c r="B1470" s="241" t="s">
        <v>489</v>
      </c>
      <c r="C1470" s="241" t="s">
        <v>4743</v>
      </c>
      <c r="D1470" s="241" t="s">
        <v>4744</v>
      </c>
      <c r="E1470" s="102" t="s">
        <v>4745</v>
      </c>
      <c r="F1470" s="240">
        <v>148516</v>
      </c>
      <c r="G1470" s="580">
        <v>22423</v>
      </c>
    </row>
    <row r="1471" spans="1:7" ht="21" customHeight="1" x14ac:dyDescent="0.2">
      <c r="A1471" s="218"/>
      <c r="B1471" s="663" t="s">
        <v>4746</v>
      </c>
      <c r="C1471" s="664"/>
      <c r="D1471" s="664"/>
      <c r="E1471" s="665"/>
      <c r="F1471" s="224">
        <f>SUM(F1448:F1470)</f>
        <v>3650126.06</v>
      </c>
      <c r="G1471" s="580"/>
    </row>
    <row r="1472" spans="1:7" ht="21" customHeight="1" x14ac:dyDescent="0.2">
      <c r="A1472" s="218"/>
      <c r="B1472" s="246" t="s">
        <v>4747</v>
      </c>
      <c r="C1472" s="241"/>
      <c r="D1472" s="241"/>
      <c r="E1472" s="102"/>
      <c r="F1472" s="240"/>
      <c r="G1472" s="580"/>
    </row>
    <row r="1473" spans="1:7" ht="21" customHeight="1" x14ac:dyDescent="0.2">
      <c r="A1473" s="218">
        <v>1399</v>
      </c>
      <c r="B1473" s="241" t="s">
        <v>4748</v>
      </c>
      <c r="C1473" s="241" t="s">
        <v>4749</v>
      </c>
      <c r="D1473" s="241" t="s">
        <v>4750</v>
      </c>
      <c r="E1473" s="102" t="s">
        <v>4751</v>
      </c>
      <c r="F1473" s="240">
        <v>836214.95</v>
      </c>
      <c r="G1473" s="580">
        <v>242288</v>
      </c>
    </row>
    <row r="1474" spans="1:7" ht="21" customHeight="1" x14ac:dyDescent="0.2">
      <c r="A1474" s="218">
        <v>1400</v>
      </c>
      <c r="B1474" s="241" t="s">
        <v>4409</v>
      </c>
      <c r="C1474" s="241" t="s">
        <v>4752</v>
      </c>
      <c r="D1474" s="241" t="s">
        <v>4753</v>
      </c>
      <c r="E1474" s="102" t="s">
        <v>4754</v>
      </c>
      <c r="F1474" s="240">
        <v>746325</v>
      </c>
      <c r="G1474" s="580">
        <v>22508</v>
      </c>
    </row>
    <row r="1475" spans="1:7" ht="21" customHeight="1" x14ac:dyDescent="0.2">
      <c r="A1475" s="218">
        <v>1401</v>
      </c>
      <c r="B1475" s="241" t="s">
        <v>1705</v>
      </c>
      <c r="C1475" s="241" t="s">
        <v>4755</v>
      </c>
      <c r="D1475" s="241" t="s">
        <v>4756</v>
      </c>
      <c r="E1475" s="102" t="s">
        <v>4757</v>
      </c>
      <c r="F1475" s="240">
        <v>45500</v>
      </c>
      <c r="G1475" s="580">
        <v>21273</v>
      </c>
    </row>
    <row r="1476" spans="1:7" ht="21" customHeight="1" x14ac:dyDescent="0.2">
      <c r="A1476" s="218">
        <v>1402</v>
      </c>
      <c r="B1476" s="241" t="s">
        <v>1705</v>
      </c>
      <c r="C1476" s="241" t="s">
        <v>4758</v>
      </c>
      <c r="D1476" s="241" t="s">
        <v>4759</v>
      </c>
      <c r="E1476" s="102" t="s">
        <v>4760</v>
      </c>
      <c r="F1476" s="240">
        <v>45500</v>
      </c>
      <c r="G1476" s="580">
        <v>21273</v>
      </c>
    </row>
    <row r="1477" spans="1:7" ht="21" customHeight="1" x14ac:dyDescent="0.2">
      <c r="A1477" s="218">
        <v>1403</v>
      </c>
      <c r="B1477" s="241" t="s">
        <v>4260</v>
      </c>
      <c r="C1477" s="241" t="s">
        <v>4761</v>
      </c>
      <c r="D1477" s="241" t="s">
        <v>4762</v>
      </c>
      <c r="E1477" s="102" t="s">
        <v>4763</v>
      </c>
      <c r="F1477" s="240">
        <v>44405</v>
      </c>
      <c r="G1477" s="580">
        <v>22103</v>
      </c>
    </row>
    <row r="1478" spans="1:7" ht="21" customHeight="1" x14ac:dyDescent="0.2">
      <c r="A1478" s="218">
        <v>1404</v>
      </c>
      <c r="B1478" s="241" t="s">
        <v>4764</v>
      </c>
      <c r="C1478" s="241" t="s">
        <v>4765</v>
      </c>
      <c r="D1478" s="241" t="s">
        <v>4766</v>
      </c>
      <c r="E1478" s="102" t="s">
        <v>4767</v>
      </c>
      <c r="F1478" s="240">
        <v>44405</v>
      </c>
      <c r="G1478" s="580">
        <v>22103</v>
      </c>
    </row>
    <row r="1479" spans="1:7" ht="21" customHeight="1" x14ac:dyDescent="0.2">
      <c r="A1479" s="218">
        <v>1405</v>
      </c>
      <c r="B1479" s="241" t="s">
        <v>489</v>
      </c>
      <c r="C1479" s="241" t="s">
        <v>4768</v>
      </c>
      <c r="D1479" s="241" t="s">
        <v>4769</v>
      </c>
      <c r="E1479" s="102" t="s">
        <v>4770</v>
      </c>
      <c r="F1479" s="240">
        <v>119572.5</v>
      </c>
      <c r="G1479" s="580">
        <v>21607</v>
      </c>
    </row>
    <row r="1480" spans="1:7" ht="21" customHeight="1" x14ac:dyDescent="0.2">
      <c r="A1480" s="218">
        <v>1406</v>
      </c>
      <c r="B1480" s="241" t="s">
        <v>489</v>
      </c>
      <c r="C1480" s="241" t="s">
        <v>4771</v>
      </c>
      <c r="D1480" s="241" t="s">
        <v>4772</v>
      </c>
      <c r="E1480" s="102" t="s">
        <v>4773</v>
      </c>
      <c r="F1480" s="240">
        <v>119572.5</v>
      </c>
      <c r="G1480" s="580">
        <v>21607</v>
      </c>
    </row>
    <row r="1481" spans="1:7" ht="21" customHeight="1" x14ac:dyDescent="0.2">
      <c r="A1481" s="218">
        <v>1407</v>
      </c>
      <c r="B1481" s="241" t="s">
        <v>489</v>
      </c>
      <c r="C1481" s="241" t="s">
        <v>4774</v>
      </c>
      <c r="D1481" s="241" t="s">
        <v>4775</v>
      </c>
      <c r="E1481" s="102" t="s">
        <v>4776</v>
      </c>
      <c r="F1481" s="240">
        <v>119572.5</v>
      </c>
      <c r="G1481" s="580">
        <v>21607</v>
      </c>
    </row>
    <row r="1482" spans="1:7" ht="21" customHeight="1" x14ac:dyDescent="0.2">
      <c r="A1482" s="218">
        <v>1408</v>
      </c>
      <c r="B1482" s="241" t="s">
        <v>489</v>
      </c>
      <c r="C1482" s="241" t="s">
        <v>4777</v>
      </c>
      <c r="D1482" s="241" t="s">
        <v>4778</v>
      </c>
      <c r="E1482" s="102" t="s">
        <v>4779</v>
      </c>
      <c r="F1482" s="240">
        <v>119572.5</v>
      </c>
      <c r="G1482" s="580">
        <v>21607</v>
      </c>
    </row>
    <row r="1483" spans="1:7" ht="21" customHeight="1" x14ac:dyDescent="0.2">
      <c r="A1483" s="218">
        <v>1409</v>
      </c>
      <c r="B1483" s="241" t="s">
        <v>489</v>
      </c>
      <c r="C1483" s="241" t="s">
        <v>4780</v>
      </c>
      <c r="D1483" s="241" t="s">
        <v>4781</v>
      </c>
      <c r="E1483" s="102" t="s">
        <v>4782</v>
      </c>
      <c r="F1483" s="240">
        <v>119572.5</v>
      </c>
      <c r="G1483" s="580">
        <v>21607</v>
      </c>
    </row>
    <row r="1484" spans="1:7" ht="21" customHeight="1" x14ac:dyDescent="0.2">
      <c r="A1484" s="218">
        <v>1410</v>
      </c>
      <c r="B1484" s="241" t="s">
        <v>489</v>
      </c>
      <c r="C1484" s="241" t="s">
        <v>4783</v>
      </c>
      <c r="D1484" s="241" t="s">
        <v>4784</v>
      </c>
      <c r="E1484" s="102" t="s">
        <v>4785</v>
      </c>
      <c r="F1484" s="240">
        <v>119572.5</v>
      </c>
      <c r="G1484" s="580">
        <v>21607</v>
      </c>
    </row>
    <row r="1485" spans="1:7" ht="21" customHeight="1" x14ac:dyDescent="0.2">
      <c r="A1485" s="218">
        <v>1411</v>
      </c>
      <c r="B1485" s="241" t="s">
        <v>4786</v>
      </c>
      <c r="C1485" s="241" t="s">
        <v>4787</v>
      </c>
      <c r="D1485" s="241" t="s">
        <v>4788</v>
      </c>
      <c r="E1485" s="102" t="s">
        <v>4789</v>
      </c>
      <c r="F1485" s="240">
        <v>119947</v>
      </c>
      <c r="G1485" s="580">
        <v>22423</v>
      </c>
    </row>
    <row r="1486" spans="1:7" ht="21" customHeight="1" x14ac:dyDescent="0.2">
      <c r="A1486" s="218">
        <v>1412</v>
      </c>
      <c r="B1486" s="241" t="s">
        <v>4786</v>
      </c>
      <c r="C1486" s="241" t="s">
        <v>4790</v>
      </c>
      <c r="D1486" s="241" t="s">
        <v>4791</v>
      </c>
      <c r="E1486" s="102" t="s">
        <v>4792</v>
      </c>
      <c r="F1486" s="240">
        <v>119947</v>
      </c>
      <c r="G1486" s="580">
        <v>22423</v>
      </c>
    </row>
    <row r="1487" spans="1:7" ht="21" customHeight="1" x14ac:dyDescent="0.2">
      <c r="A1487" s="218">
        <v>1413</v>
      </c>
      <c r="B1487" s="241" t="s">
        <v>4786</v>
      </c>
      <c r="C1487" s="241" t="s">
        <v>4793</v>
      </c>
      <c r="D1487" s="241" t="s">
        <v>4794</v>
      </c>
      <c r="E1487" s="102" t="s">
        <v>4795</v>
      </c>
      <c r="F1487" s="240">
        <v>119947</v>
      </c>
      <c r="G1487" s="580">
        <v>22423</v>
      </c>
    </row>
    <row r="1488" spans="1:7" ht="21" customHeight="1" x14ac:dyDescent="0.2">
      <c r="A1488" s="218">
        <v>1414</v>
      </c>
      <c r="B1488" s="241" t="s">
        <v>489</v>
      </c>
      <c r="C1488" s="241" t="s">
        <v>4796</v>
      </c>
      <c r="D1488" s="241" t="s">
        <v>4797</v>
      </c>
      <c r="E1488" s="102" t="s">
        <v>4798</v>
      </c>
      <c r="F1488" s="240">
        <v>148516</v>
      </c>
      <c r="G1488" s="580">
        <v>22423</v>
      </c>
    </row>
    <row r="1489" spans="1:7" ht="21" customHeight="1" x14ac:dyDescent="0.2">
      <c r="A1489" s="218">
        <v>1415</v>
      </c>
      <c r="B1489" s="241" t="s">
        <v>489</v>
      </c>
      <c r="C1489" s="241" t="s">
        <v>4799</v>
      </c>
      <c r="D1489" s="241" t="s">
        <v>4800</v>
      </c>
      <c r="E1489" s="102" t="s">
        <v>4801</v>
      </c>
      <c r="F1489" s="240">
        <v>148516</v>
      </c>
      <c r="G1489" s="580">
        <v>22423</v>
      </c>
    </row>
    <row r="1490" spans="1:7" ht="21" customHeight="1" x14ac:dyDescent="0.2">
      <c r="A1490" s="218">
        <v>1416</v>
      </c>
      <c r="B1490" s="241" t="s">
        <v>489</v>
      </c>
      <c r="C1490" s="241" t="s">
        <v>4802</v>
      </c>
      <c r="D1490" s="241" t="s">
        <v>4803</v>
      </c>
      <c r="E1490" s="102" t="s">
        <v>4804</v>
      </c>
      <c r="F1490" s="240">
        <v>148516</v>
      </c>
      <c r="G1490" s="580">
        <v>22423</v>
      </c>
    </row>
    <row r="1491" spans="1:7" ht="21" customHeight="1" x14ac:dyDescent="0.2">
      <c r="A1491" s="218">
        <v>1417</v>
      </c>
      <c r="B1491" s="241" t="s">
        <v>489</v>
      </c>
      <c r="C1491" s="241" t="s">
        <v>4805</v>
      </c>
      <c r="D1491" s="241" t="s">
        <v>4806</v>
      </c>
      <c r="E1491" s="102" t="s">
        <v>4807</v>
      </c>
      <c r="F1491" s="240">
        <v>148516</v>
      </c>
      <c r="G1491" s="580">
        <v>22423</v>
      </c>
    </row>
    <row r="1492" spans="1:7" ht="21" customHeight="1" x14ac:dyDescent="0.2">
      <c r="A1492" s="218">
        <v>1418</v>
      </c>
      <c r="B1492" s="241" t="s">
        <v>489</v>
      </c>
      <c r="C1492" s="241" t="s">
        <v>4808</v>
      </c>
      <c r="D1492" s="241" t="s">
        <v>4809</v>
      </c>
      <c r="E1492" s="102" t="s">
        <v>4810</v>
      </c>
      <c r="F1492" s="240">
        <v>148516</v>
      </c>
      <c r="G1492" s="580">
        <v>22423</v>
      </c>
    </row>
    <row r="1493" spans="1:7" ht="21" customHeight="1" x14ac:dyDescent="0.2">
      <c r="A1493" s="218">
        <v>1419</v>
      </c>
      <c r="B1493" s="241" t="s">
        <v>489</v>
      </c>
      <c r="C1493" s="241" t="s">
        <v>4811</v>
      </c>
      <c r="D1493" s="241" t="s">
        <v>4812</v>
      </c>
      <c r="E1493" s="102" t="s">
        <v>4813</v>
      </c>
      <c r="F1493" s="240">
        <v>148516</v>
      </c>
      <c r="G1493" s="580">
        <v>22423</v>
      </c>
    </row>
    <row r="1494" spans="1:7" ht="21" customHeight="1" x14ac:dyDescent="0.2">
      <c r="A1494" s="218">
        <v>1420</v>
      </c>
      <c r="B1494" s="241" t="s">
        <v>489</v>
      </c>
      <c r="C1494" s="241" t="s">
        <v>4814</v>
      </c>
      <c r="D1494" s="241" t="s">
        <v>4815</v>
      </c>
      <c r="E1494" s="102" t="s">
        <v>4816</v>
      </c>
      <c r="F1494" s="240">
        <v>148516</v>
      </c>
      <c r="G1494" s="580">
        <v>22423</v>
      </c>
    </row>
    <row r="1495" spans="1:7" ht="21" customHeight="1" x14ac:dyDescent="0.2">
      <c r="A1495" s="218">
        <v>1421</v>
      </c>
      <c r="B1495" s="241" t="s">
        <v>489</v>
      </c>
      <c r="C1495" s="241" t="s">
        <v>4817</v>
      </c>
      <c r="D1495" s="241" t="s">
        <v>4818</v>
      </c>
      <c r="E1495" s="102" t="s">
        <v>4819</v>
      </c>
      <c r="F1495" s="240">
        <v>148516</v>
      </c>
      <c r="G1495" s="580">
        <v>22423</v>
      </c>
    </row>
    <row r="1496" spans="1:7" ht="21" customHeight="1" x14ac:dyDescent="0.2">
      <c r="A1496" s="218">
        <v>1422</v>
      </c>
      <c r="B1496" s="241" t="s">
        <v>489</v>
      </c>
      <c r="C1496" s="241" t="s">
        <v>4820</v>
      </c>
      <c r="D1496" s="241" t="s">
        <v>4821</v>
      </c>
      <c r="E1496" s="102" t="s">
        <v>4822</v>
      </c>
      <c r="F1496" s="240">
        <v>148516</v>
      </c>
      <c r="G1496" s="580">
        <v>22423</v>
      </c>
    </row>
    <row r="1497" spans="1:7" ht="21" customHeight="1" x14ac:dyDescent="0.2">
      <c r="A1497" s="218">
        <v>1423</v>
      </c>
      <c r="B1497" s="241" t="s">
        <v>489</v>
      </c>
      <c r="C1497" s="241" t="s">
        <v>4823</v>
      </c>
      <c r="D1497" s="241" t="s">
        <v>4824</v>
      </c>
      <c r="E1497" s="102" t="s">
        <v>4825</v>
      </c>
      <c r="F1497" s="240">
        <v>148516</v>
      </c>
      <c r="G1497" s="580">
        <v>22423</v>
      </c>
    </row>
    <row r="1498" spans="1:7" ht="21" customHeight="1" x14ac:dyDescent="0.2">
      <c r="A1498" s="218">
        <v>1424</v>
      </c>
      <c r="B1498" s="241" t="s">
        <v>4705</v>
      </c>
      <c r="C1498" s="241" t="s">
        <v>4826</v>
      </c>
      <c r="D1498" s="241" t="s">
        <v>4827</v>
      </c>
      <c r="E1498" s="102" t="s">
        <v>4828</v>
      </c>
      <c r="F1498" s="240">
        <v>83955</v>
      </c>
      <c r="G1498" s="580">
        <v>24098</v>
      </c>
    </row>
    <row r="1499" spans="1:7" ht="21" customHeight="1" x14ac:dyDescent="0.2">
      <c r="A1499" s="218">
        <v>1425</v>
      </c>
      <c r="B1499" s="241" t="s">
        <v>4705</v>
      </c>
      <c r="C1499" s="241" t="s">
        <v>4829</v>
      </c>
      <c r="D1499" s="241" t="s">
        <v>4830</v>
      </c>
      <c r="E1499" s="102" t="s">
        <v>4831</v>
      </c>
      <c r="F1499" s="240">
        <v>83955.5</v>
      </c>
      <c r="G1499" s="580">
        <v>21888</v>
      </c>
    </row>
    <row r="1500" spans="1:7" ht="21" customHeight="1" x14ac:dyDescent="0.2">
      <c r="A1500" s="218">
        <v>1426</v>
      </c>
      <c r="B1500" s="241" t="s">
        <v>2198</v>
      </c>
      <c r="C1500" s="241" t="s">
        <v>4832</v>
      </c>
      <c r="D1500" s="241" t="s">
        <v>4833</v>
      </c>
      <c r="E1500" s="102" t="s">
        <v>4834</v>
      </c>
      <c r="F1500" s="240">
        <v>94160</v>
      </c>
      <c r="G1500" s="580">
        <v>22104</v>
      </c>
    </row>
    <row r="1501" spans="1:7" ht="21" customHeight="1" x14ac:dyDescent="0.2">
      <c r="A1501" s="218">
        <v>1427</v>
      </c>
      <c r="B1501" s="241" t="s">
        <v>2198</v>
      </c>
      <c r="C1501" s="241" t="s">
        <v>4835</v>
      </c>
      <c r="D1501" s="241" t="s">
        <v>4836</v>
      </c>
      <c r="E1501" s="102" t="s">
        <v>4837</v>
      </c>
      <c r="F1501" s="240">
        <v>94160</v>
      </c>
      <c r="G1501" s="580">
        <v>22104</v>
      </c>
    </row>
    <row r="1502" spans="1:7" ht="21" customHeight="1" x14ac:dyDescent="0.2">
      <c r="A1502" s="218">
        <v>1428</v>
      </c>
      <c r="B1502" s="241" t="s">
        <v>2198</v>
      </c>
      <c r="C1502" s="241" t="s">
        <v>4838</v>
      </c>
      <c r="D1502" s="241" t="s">
        <v>4839</v>
      </c>
      <c r="E1502" s="102" t="s">
        <v>4840</v>
      </c>
      <c r="F1502" s="240">
        <v>94050</v>
      </c>
      <c r="G1502" s="580">
        <v>22423</v>
      </c>
    </row>
    <row r="1503" spans="1:7" ht="21" customHeight="1" x14ac:dyDescent="0.2">
      <c r="A1503" s="218">
        <v>1429</v>
      </c>
      <c r="B1503" s="241" t="s">
        <v>2198</v>
      </c>
      <c r="C1503" s="241" t="s">
        <v>4841</v>
      </c>
      <c r="D1503" s="241" t="s">
        <v>4842</v>
      </c>
      <c r="E1503" s="102" t="s">
        <v>4843</v>
      </c>
      <c r="F1503" s="240">
        <v>94050</v>
      </c>
      <c r="G1503" s="580">
        <v>22423</v>
      </c>
    </row>
    <row r="1504" spans="1:7" ht="21" customHeight="1" x14ac:dyDescent="0.2">
      <c r="A1504" s="218">
        <v>1430</v>
      </c>
      <c r="B1504" s="241" t="s">
        <v>4844</v>
      </c>
      <c r="C1504" s="241" t="s">
        <v>4845</v>
      </c>
      <c r="D1504" s="241" t="s">
        <v>4846</v>
      </c>
      <c r="E1504" s="102" t="s">
        <v>4847</v>
      </c>
      <c r="F1504" s="240">
        <v>44405</v>
      </c>
      <c r="G1504" s="580">
        <v>22104</v>
      </c>
    </row>
    <row r="1505" spans="1:7" ht="21" customHeight="1" x14ac:dyDescent="0.2">
      <c r="A1505" s="218"/>
      <c r="B1505" s="663" t="s">
        <v>4848</v>
      </c>
      <c r="C1505" s="664"/>
      <c r="D1505" s="664"/>
      <c r="E1505" s="665"/>
      <c r="F1505" s="224">
        <f>SUM(F1473:F1504)</f>
        <v>4913521.45</v>
      </c>
      <c r="G1505" s="580"/>
    </row>
    <row r="1506" spans="1:7" ht="21" customHeight="1" x14ac:dyDescent="0.2">
      <c r="A1506" s="218"/>
      <c r="B1506" s="246" t="s">
        <v>4849</v>
      </c>
      <c r="C1506" s="241"/>
      <c r="D1506" s="241"/>
      <c r="E1506" s="102"/>
      <c r="F1506" s="240"/>
      <c r="G1506" s="580"/>
    </row>
    <row r="1507" spans="1:7" ht="21" customHeight="1" x14ac:dyDescent="0.2">
      <c r="A1507" s="218">
        <v>1431</v>
      </c>
      <c r="B1507" s="241" t="s">
        <v>4850</v>
      </c>
      <c r="C1507" s="241" t="s">
        <v>4851</v>
      </c>
      <c r="D1507" s="241" t="s">
        <v>4852</v>
      </c>
      <c r="E1507" s="102" t="s">
        <v>4853</v>
      </c>
      <c r="F1507" s="240">
        <v>45500</v>
      </c>
      <c r="G1507" s="580">
        <v>240419</v>
      </c>
    </row>
    <row r="1508" spans="1:7" ht="21" customHeight="1" x14ac:dyDescent="0.2">
      <c r="A1508" s="218">
        <v>1432</v>
      </c>
      <c r="B1508" s="241" t="s">
        <v>4510</v>
      </c>
      <c r="C1508" s="241" t="s">
        <v>4854</v>
      </c>
      <c r="D1508" s="241" t="s">
        <v>4855</v>
      </c>
      <c r="E1508" s="102" t="s">
        <v>4856</v>
      </c>
      <c r="F1508" s="240">
        <v>45500</v>
      </c>
      <c r="G1508" s="580">
        <v>240419</v>
      </c>
    </row>
    <row r="1509" spans="1:7" ht="21" customHeight="1" x14ac:dyDescent="0.2">
      <c r="A1509" s="218">
        <v>1433</v>
      </c>
      <c r="B1509" s="241" t="s">
        <v>4857</v>
      </c>
      <c r="C1509" s="241" t="s">
        <v>4858</v>
      </c>
      <c r="D1509" s="241" t="s">
        <v>4859</v>
      </c>
      <c r="E1509" s="102" t="s">
        <v>4860</v>
      </c>
      <c r="F1509" s="240">
        <v>119572.5</v>
      </c>
      <c r="G1509" s="580">
        <v>240753</v>
      </c>
    </row>
    <row r="1510" spans="1:7" ht="21" customHeight="1" x14ac:dyDescent="0.2">
      <c r="A1510" s="218">
        <v>1434</v>
      </c>
      <c r="B1510" s="241" t="s">
        <v>4857</v>
      </c>
      <c r="C1510" s="241" t="s">
        <v>4861</v>
      </c>
      <c r="D1510" s="241" t="s">
        <v>4862</v>
      </c>
      <c r="E1510" s="102" t="s">
        <v>4863</v>
      </c>
      <c r="F1510" s="240">
        <v>119572.5</v>
      </c>
      <c r="G1510" s="580">
        <v>240753</v>
      </c>
    </row>
    <row r="1511" spans="1:7" ht="21" customHeight="1" x14ac:dyDescent="0.2">
      <c r="A1511" s="218">
        <v>1435</v>
      </c>
      <c r="B1511" s="241" t="s">
        <v>4857</v>
      </c>
      <c r="C1511" s="241" t="s">
        <v>4864</v>
      </c>
      <c r="D1511" s="241" t="s">
        <v>4865</v>
      </c>
      <c r="E1511" s="102" t="s">
        <v>4866</v>
      </c>
      <c r="F1511" s="240">
        <v>119572.5</v>
      </c>
      <c r="G1511" s="580">
        <v>240753</v>
      </c>
    </row>
    <row r="1512" spans="1:7" ht="21" customHeight="1" x14ac:dyDescent="0.2">
      <c r="A1512" s="218">
        <v>1436</v>
      </c>
      <c r="B1512" s="241" t="s">
        <v>4857</v>
      </c>
      <c r="C1512" s="241" t="s">
        <v>4867</v>
      </c>
      <c r="D1512" s="241" t="s">
        <v>4868</v>
      </c>
      <c r="E1512" s="102" t="s">
        <v>4869</v>
      </c>
      <c r="F1512" s="240">
        <v>119572.5</v>
      </c>
      <c r="G1512" s="580">
        <v>240753</v>
      </c>
    </row>
    <row r="1513" spans="1:7" ht="21" customHeight="1" x14ac:dyDescent="0.2">
      <c r="A1513" s="218">
        <v>1437</v>
      </c>
      <c r="B1513" s="241" t="s">
        <v>4857</v>
      </c>
      <c r="C1513" s="241" t="s">
        <v>4870</v>
      </c>
      <c r="D1513" s="241" t="s">
        <v>4871</v>
      </c>
      <c r="E1513" s="102" t="s">
        <v>4872</v>
      </c>
      <c r="F1513" s="240">
        <v>119572.5</v>
      </c>
      <c r="G1513" s="580">
        <v>240753</v>
      </c>
    </row>
    <row r="1514" spans="1:7" ht="21" customHeight="1" x14ac:dyDescent="0.2">
      <c r="A1514" s="218">
        <v>1438</v>
      </c>
      <c r="B1514" s="241" t="s">
        <v>4857</v>
      </c>
      <c r="C1514" s="241" t="s">
        <v>4873</v>
      </c>
      <c r="D1514" s="241" t="s">
        <v>4874</v>
      </c>
      <c r="E1514" s="102" t="s">
        <v>4875</v>
      </c>
      <c r="F1514" s="240">
        <v>119572.5</v>
      </c>
      <c r="G1514" s="580">
        <v>240753</v>
      </c>
    </row>
    <row r="1515" spans="1:7" ht="21" customHeight="1" x14ac:dyDescent="0.2">
      <c r="A1515" s="218">
        <v>1439</v>
      </c>
      <c r="B1515" s="241" t="s">
        <v>4876</v>
      </c>
      <c r="C1515" s="241" t="s">
        <v>4877</v>
      </c>
      <c r="D1515" s="241" t="s">
        <v>4878</v>
      </c>
      <c r="E1515" s="102" t="s">
        <v>4879</v>
      </c>
      <c r="F1515" s="240">
        <v>83955.56</v>
      </c>
      <c r="G1515" s="580">
        <v>22104</v>
      </c>
    </row>
    <row r="1516" spans="1:7" ht="21" customHeight="1" x14ac:dyDescent="0.2">
      <c r="A1516" s="218">
        <v>1440</v>
      </c>
      <c r="B1516" s="241" t="s">
        <v>4880</v>
      </c>
      <c r="C1516" s="241" t="s">
        <v>4881</v>
      </c>
      <c r="D1516" s="241" t="s">
        <v>4882</v>
      </c>
      <c r="E1516" s="102" t="s">
        <v>4883</v>
      </c>
      <c r="F1516" s="240">
        <v>94160</v>
      </c>
      <c r="G1516" s="580">
        <v>22104</v>
      </c>
    </row>
    <row r="1517" spans="1:7" ht="21" customHeight="1" x14ac:dyDescent="0.2">
      <c r="A1517" s="218">
        <v>1441</v>
      </c>
      <c r="B1517" s="241" t="s">
        <v>4884</v>
      </c>
      <c r="C1517" s="241" t="s">
        <v>4885</v>
      </c>
      <c r="D1517" s="241" t="s">
        <v>4886</v>
      </c>
      <c r="E1517" s="102" t="s">
        <v>4887</v>
      </c>
      <c r="F1517" s="240">
        <v>44405</v>
      </c>
      <c r="G1517" s="580">
        <v>22104</v>
      </c>
    </row>
    <row r="1518" spans="1:7" ht="21" customHeight="1" x14ac:dyDescent="0.2">
      <c r="A1518" s="218">
        <v>1442</v>
      </c>
      <c r="B1518" s="241" t="s">
        <v>4884</v>
      </c>
      <c r="C1518" s="241" t="s">
        <v>4888</v>
      </c>
      <c r="D1518" s="241" t="s">
        <v>4889</v>
      </c>
      <c r="E1518" s="102" t="s">
        <v>4890</v>
      </c>
      <c r="F1518" s="240">
        <v>44405</v>
      </c>
      <c r="G1518" s="580">
        <v>22104</v>
      </c>
    </row>
    <row r="1519" spans="1:7" ht="21" customHeight="1" x14ac:dyDescent="0.2">
      <c r="A1519" s="218">
        <v>1443</v>
      </c>
      <c r="B1519" s="241" t="s">
        <v>4724</v>
      </c>
      <c r="C1519" s="241" t="s">
        <v>4482</v>
      </c>
      <c r="D1519" s="241" t="s">
        <v>4891</v>
      </c>
      <c r="E1519" s="102" t="s">
        <v>4892</v>
      </c>
      <c r="F1519" s="240">
        <v>94050</v>
      </c>
      <c r="G1519" s="580">
        <v>22423</v>
      </c>
    </row>
    <row r="1520" spans="1:7" ht="21" customHeight="1" x14ac:dyDescent="0.2">
      <c r="A1520" s="218">
        <v>1444</v>
      </c>
      <c r="B1520" s="241" t="s">
        <v>4786</v>
      </c>
      <c r="C1520" s="241" t="s">
        <v>4893</v>
      </c>
      <c r="D1520" s="241" t="s">
        <v>4894</v>
      </c>
      <c r="E1520" s="102" t="s">
        <v>4895</v>
      </c>
      <c r="F1520" s="240">
        <v>94900</v>
      </c>
      <c r="G1520" s="580">
        <v>22423</v>
      </c>
    </row>
    <row r="1521" spans="1:7" ht="21" customHeight="1" x14ac:dyDescent="0.2">
      <c r="A1521" s="218">
        <v>1445</v>
      </c>
      <c r="B1521" s="241" t="s">
        <v>4786</v>
      </c>
      <c r="C1521" s="241" t="s">
        <v>4896</v>
      </c>
      <c r="D1521" s="241" t="s">
        <v>4897</v>
      </c>
      <c r="E1521" s="102" t="s">
        <v>4898</v>
      </c>
      <c r="F1521" s="240">
        <v>119947</v>
      </c>
      <c r="G1521" s="580">
        <v>22423</v>
      </c>
    </row>
    <row r="1522" spans="1:7" ht="21" customHeight="1" x14ac:dyDescent="0.2">
      <c r="A1522" s="218">
        <v>1446</v>
      </c>
      <c r="B1522" s="241" t="s">
        <v>4786</v>
      </c>
      <c r="C1522" s="241" t="s">
        <v>4899</v>
      </c>
      <c r="D1522" s="241" t="s">
        <v>4900</v>
      </c>
      <c r="E1522" s="102" t="s">
        <v>4901</v>
      </c>
      <c r="F1522" s="240">
        <v>119947</v>
      </c>
      <c r="G1522" s="580">
        <v>22423</v>
      </c>
    </row>
    <row r="1523" spans="1:7" ht="21" customHeight="1" x14ac:dyDescent="0.2">
      <c r="A1523" s="218">
        <v>1447</v>
      </c>
      <c r="B1523" s="241" t="s">
        <v>2460</v>
      </c>
      <c r="C1523" s="241" t="s">
        <v>4902</v>
      </c>
      <c r="D1523" s="241" t="s">
        <v>4903</v>
      </c>
      <c r="E1523" s="102" t="s">
        <v>4904</v>
      </c>
      <c r="F1523" s="240">
        <v>148516</v>
      </c>
      <c r="G1523" s="580">
        <v>22423</v>
      </c>
    </row>
    <row r="1524" spans="1:7" ht="21" customHeight="1" x14ac:dyDescent="0.2">
      <c r="A1524" s="218">
        <v>1448</v>
      </c>
      <c r="B1524" s="241" t="s">
        <v>2460</v>
      </c>
      <c r="C1524" s="241" t="s">
        <v>4905</v>
      </c>
      <c r="D1524" s="241" t="s">
        <v>4906</v>
      </c>
      <c r="E1524" s="102" t="s">
        <v>4907</v>
      </c>
      <c r="F1524" s="240">
        <v>148516</v>
      </c>
      <c r="G1524" s="580">
        <v>22423</v>
      </c>
    </row>
    <row r="1525" spans="1:7" ht="21" customHeight="1" x14ac:dyDescent="0.2">
      <c r="A1525" s="218">
        <v>1449</v>
      </c>
      <c r="B1525" s="241" t="s">
        <v>4908</v>
      </c>
      <c r="C1525" s="241" t="s">
        <v>4909</v>
      </c>
      <c r="D1525" s="241" t="s">
        <v>4910</v>
      </c>
      <c r="E1525" s="102" t="s">
        <v>4911</v>
      </c>
      <c r="F1525" s="240">
        <v>746325</v>
      </c>
      <c r="G1525" s="580">
        <v>22633</v>
      </c>
    </row>
    <row r="1526" spans="1:7" ht="21" customHeight="1" x14ac:dyDescent="0.2">
      <c r="A1526" s="218">
        <v>1450</v>
      </c>
      <c r="B1526" s="241" t="s">
        <v>4912</v>
      </c>
      <c r="C1526" s="241" t="s">
        <v>4913</v>
      </c>
      <c r="D1526" s="241" t="s">
        <v>4914</v>
      </c>
      <c r="E1526" s="102" t="s">
        <v>4915</v>
      </c>
      <c r="F1526" s="240">
        <v>746352</v>
      </c>
      <c r="G1526" s="580">
        <v>23234</v>
      </c>
    </row>
    <row r="1527" spans="1:7" ht="21" customHeight="1" x14ac:dyDescent="0.2">
      <c r="A1527" s="218"/>
      <c r="B1527" s="663" t="s">
        <v>3961</v>
      </c>
      <c r="C1527" s="664"/>
      <c r="D1527" s="664"/>
      <c r="E1527" s="665"/>
      <c r="F1527" s="224">
        <f>SUM(F1507:F1526)</f>
        <v>3293913.56</v>
      </c>
      <c r="G1527" s="580"/>
    </row>
    <row r="1528" spans="1:7" ht="21" customHeight="1" x14ac:dyDescent="0.2">
      <c r="A1528" s="218"/>
      <c r="B1528" s="246" t="s">
        <v>4916</v>
      </c>
      <c r="C1528" s="241"/>
      <c r="D1528" s="241"/>
      <c r="E1528" s="102"/>
      <c r="F1528" s="240"/>
      <c r="G1528" s="580"/>
    </row>
    <row r="1529" spans="1:7" ht="21" customHeight="1" x14ac:dyDescent="0.2">
      <c r="A1529" s="218">
        <v>1451</v>
      </c>
      <c r="B1529" s="241" t="s">
        <v>4917</v>
      </c>
      <c r="C1529" s="241" t="s">
        <v>4918</v>
      </c>
      <c r="D1529" s="241" t="s">
        <v>4919</v>
      </c>
      <c r="E1529" s="102" t="s">
        <v>4920</v>
      </c>
      <c r="F1529" s="240" t="s">
        <v>1174</v>
      </c>
      <c r="G1529" s="580">
        <v>236381</v>
      </c>
    </row>
    <row r="1530" spans="1:7" ht="21" customHeight="1" x14ac:dyDescent="0.2">
      <c r="A1530" s="218">
        <v>1452</v>
      </c>
      <c r="B1530" s="241" t="s">
        <v>4921</v>
      </c>
      <c r="C1530" s="241" t="s">
        <v>4922</v>
      </c>
      <c r="D1530" s="241" t="s">
        <v>4923</v>
      </c>
      <c r="E1530" s="102" t="s">
        <v>4924</v>
      </c>
      <c r="F1530" s="240">
        <v>960500</v>
      </c>
      <c r="G1530" s="580">
        <v>241870</v>
      </c>
    </row>
    <row r="1531" spans="1:7" ht="21" customHeight="1" x14ac:dyDescent="0.2">
      <c r="A1531" s="218">
        <v>1453</v>
      </c>
      <c r="B1531" s="241" t="s">
        <v>4921</v>
      </c>
      <c r="C1531" s="241" t="s">
        <v>4925</v>
      </c>
      <c r="D1531" s="241" t="s">
        <v>4926</v>
      </c>
      <c r="E1531" s="102" t="s">
        <v>4927</v>
      </c>
      <c r="F1531" s="240">
        <v>986000</v>
      </c>
      <c r="G1531" s="580">
        <v>240995</v>
      </c>
    </row>
    <row r="1532" spans="1:7" ht="21" customHeight="1" x14ac:dyDescent="0.2">
      <c r="A1532" s="218">
        <v>1454</v>
      </c>
      <c r="B1532" s="241" t="s">
        <v>4928</v>
      </c>
      <c r="C1532" s="241" t="s">
        <v>4929</v>
      </c>
      <c r="D1532" s="241" t="s">
        <v>4930</v>
      </c>
      <c r="E1532" s="102" t="s">
        <v>4931</v>
      </c>
      <c r="F1532" s="240">
        <v>782063</v>
      </c>
      <c r="G1532" s="580">
        <v>22219</v>
      </c>
    </row>
    <row r="1533" spans="1:7" ht="21" customHeight="1" x14ac:dyDescent="0.2">
      <c r="A1533" s="218">
        <v>1455</v>
      </c>
      <c r="B1533" s="241" t="s">
        <v>4932</v>
      </c>
      <c r="C1533" s="241" t="s">
        <v>4933</v>
      </c>
      <c r="D1533" s="241" t="s">
        <v>4934</v>
      </c>
      <c r="E1533" s="102" t="s">
        <v>4935</v>
      </c>
      <c r="F1533" s="240">
        <v>701600</v>
      </c>
      <c r="G1533" s="580">
        <v>242124</v>
      </c>
    </row>
    <row r="1534" spans="1:7" ht="21" customHeight="1" x14ac:dyDescent="0.2">
      <c r="A1534" s="218">
        <v>1456</v>
      </c>
      <c r="B1534" s="241" t="s">
        <v>4932</v>
      </c>
      <c r="C1534" s="241" t="s">
        <v>4936</v>
      </c>
      <c r="D1534" s="241" t="s">
        <v>4937</v>
      </c>
      <c r="E1534" s="102" t="s">
        <v>4938</v>
      </c>
      <c r="F1534" s="240">
        <v>701600</v>
      </c>
      <c r="G1534" s="580">
        <v>242124</v>
      </c>
    </row>
    <row r="1535" spans="1:7" ht="21" customHeight="1" x14ac:dyDescent="0.2">
      <c r="A1535" s="218">
        <v>1457</v>
      </c>
      <c r="B1535" s="241" t="s">
        <v>4928</v>
      </c>
      <c r="C1535" s="241" t="s">
        <v>4939</v>
      </c>
      <c r="D1535" s="241" t="s">
        <v>4940</v>
      </c>
      <c r="E1535" s="102" t="s">
        <v>4941</v>
      </c>
      <c r="F1535" s="240">
        <v>782063</v>
      </c>
      <c r="G1535" s="580">
        <v>22219</v>
      </c>
    </row>
    <row r="1536" spans="1:7" ht="21" customHeight="1" x14ac:dyDescent="0.2">
      <c r="A1536" s="218">
        <v>1458</v>
      </c>
      <c r="B1536" s="241" t="s">
        <v>4942</v>
      </c>
      <c r="C1536" s="241" t="s">
        <v>4943</v>
      </c>
      <c r="D1536" s="241" t="s">
        <v>4944</v>
      </c>
      <c r="E1536" s="102" t="s">
        <v>4945</v>
      </c>
      <c r="F1536" s="240" t="s">
        <v>1174</v>
      </c>
      <c r="G1536" s="580">
        <v>236381</v>
      </c>
    </row>
    <row r="1537" spans="1:7" ht="21" customHeight="1" x14ac:dyDescent="0.2">
      <c r="A1537" s="218">
        <v>1459</v>
      </c>
      <c r="B1537" s="241" t="s">
        <v>4946</v>
      </c>
      <c r="C1537" s="241" t="s">
        <v>4640</v>
      </c>
      <c r="D1537" s="241" t="s">
        <v>4947</v>
      </c>
      <c r="E1537" s="102" t="s">
        <v>4642</v>
      </c>
      <c r="F1537" s="240">
        <v>836214.95</v>
      </c>
      <c r="G1537" s="580">
        <v>241123</v>
      </c>
    </row>
    <row r="1538" spans="1:7" ht="21" customHeight="1" x14ac:dyDescent="0.2">
      <c r="A1538" s="218">
        <v>1460</v>
      </c>
      <c r="B1538" s="241" t="s">
        <v>4948</v>
      </c>
      <c r="C1538" s="241" t="s">
        <v>4644</v>
      </c>
      <c r="D1538" s="241" t="s">
        <v>4645</v>
      </c>
      <c r="E1538" s="102" t="s">
        <v>4646</v>
      </c>
      <c r="F1538" s="240">
        <v>1455000</v>
      </c>
      <c r="G1538" s="580">
        <v>22926</v>
      </c>
    </row>
    <row r="1539" spans="1:7" ht="21" customHeight="1" x14ac:dyDescent="0.2">
      <c r="A1539" s="218">
        <v>1461</v>
      </c>
      <c r="B1539" s="241" t="s">
        <v>4949</v>
      </c>
      <c r="C1539" s="241" t="s">
        <v>4950</v>
      </c>
      <c r="D1539" s="241" t="s">
        <v>4951</v>
      </c>
      <c r="E1539" s="102" t="s">
        <v>4952</v>
      </c>
      <c r="F1539" s="240" t="s">
        <v>1174</v>
      </c>
      <c r="G1539" s="580">
        <v>236381</v>
      </c>
    </row>
    <row r="1540" spans="1:7" ht="21" customHeight="1" x14ac:dyDescent="0.2">
      <c r="A1540" s="218">
        <v>1462</v>
      </c>
      <c r="B1540" s="241" t="s">
        <v>478</v>
      </c>
      <c r="C1540" s="241" t="s">
        <v>4953</v>
      </c>
      <c r="D1540" s="241" t="s">
        <v>4954</v>
      </c>
      <c r="E1540" s="102" t="s">
        <v>4955</v>
      </c>
      <c r="F1540" s="240">
        <v>1183420</v>
      </c>
      <c r="G1540" s="580">
        <v>241365</v>
      </c>
    </row>
    <row r="1541" spans="1:7" ht="21" customHeight="1" x14ac:dyDescent="0.2">
      <c r="A1541" s="218">
        <v>1463</v>
      </c>
      <c r="B1541" s="241" t="s">
        <v>4956</v>
      </c>
      <c r="C1541" s="241" t="s">
        <v>4957</v>
      </c>
      <c r="D1541" s="241" t="s">
        <v>4958</v>
      </c>
      <c r="E1541" s="102" t="s">
        <v>4959</v>
      </c>
      <c r="F1541" s="240">
        <v>1570225</v>
      </c>
      <c r="G1541" s="580">
        <v>22630</v>
      </c>
    </row>
    <row r="1542" spans="1:7" ht="21" customHeight="1" x14ac:dyDescent="0.2">
      <c r="A1542" s="218">
        <v>1464</v>
      </c>
      <c r="B1542" s="241" t="s">
        <v>2198</v>
      </c>
      <c r="C1542" s="241" t="s">
        <v>4960</v>
      </c>
      <c r="D1542" s="241" t="s">
        <v>4961</v>
      </c>
      <c r="E1542" s="102" t="s">
        <v>4962</v>
      </c>
      <c r="F1542" s="240">
        <v>94050</v>
      </c>
      <c r="G1542" s="580">
        <v>22423</v>
      </c>
    </row>
    <row r="1543" spans="1:7" ht="21" customHeight="1" x14ac:dyDescent="0.2">
      <c r="A1543" s="218">
        <v>1465</v>
      </c>
      <c r="B1543" s="241" t="s">
        <v>2198</v>
      </c>
      <c r="C1543" s="241" t="s">
        <v>4963</v>
      </c>
      <c r="D1543" s="241" t="s">
        <v>4964</v>
      </c>
      <c r="E1543" s="102" t="s">
        <v>4965</v>
      </c>
      <c r="F1543" s="240">
        <v>94160</v>
      </c>
      <c r="G1543" s="580">
        <v>22104</v>
      </c>
    </row>
    <row r="1544" spans="1:7" ht="21" customHeight="1" x14ac:dyDescent="0.2">
      <c r="A1544" s="218">
        <v>1466</v>
      </c>
      <c r="B1544" s="241" t="s">
        <v>2198</v>
      </c>
      <c r="C1544" s="241" t="s">
        <v>4966</v>
      </c>
      <c r="D1544" s="241" t="s">
        <v>4967</v>
      </c>
      <c r="E1544" s="102" t="s">
        <v>4968</v>
      </c>
      <c r="F1544" s="240">
        <v>94160</v>
      </c>
      <c r="G1544" s="580">
        <v>22104</v>
      </c>
    </row>
    <row r="1545" spans="1:7" ht="21" customHeight="1" x14ac:dyDescent="0.2">
      <c r="A1545" s="218">
        <v>1467</v>
      </c>
      <c r="B1545" s="241" t="s">
        <v>2198</v>
      </c>
      <c r="C1545" s="241" t="s">
        <v>4969</v>
      </c>
      <c r="D1545" s="241" t="s">
        <v>4970</v>
      </c>
      <c r="E1545" s="102" t="s">
        <v>4971</v>
      </c>
      <c r="F1545" s="240">
        <v>94160</v>
      </c>
      <c r="G1545" s="580">
        <v>22104</v>
      </c>
    </row>
    <row r="1546" spans="1:7" ht="21" customHeight="1" x14ac:dyDescent="0.2">
      <c r="A1546" s="218">
        <v>1468</v>
      </c>
      <c r="B1546" s="241" t="s">
        <v>2198</v>
      </c>
      <c r="C1546" s="241" t="s">
        <v>4972</v>
      </c>
      <c r="D1546" s="241" t="s">
        <v>4973</v>
      </c>
      <c r="E1546" s="102" t="s">
        <v>4974</v>
      </c>
      <c r="F1546" s="240">
        <v>94160</v>
      </c>
      <c r="G1546" s="580">
        <v>22104</v>
      </c>
    </row>
    <row r="1547" spans="1:7" ht="21" customHeight="1" x14ac:dyDescent="0.2">
      <c r="A1547" s="218">
        <v>1469</v>
      </c>
      <c r="B1547" s="241" t="s">
        <v>4975</v>
      </c>
      <c r="C1547" s="241" t="s">
        <v>4976</v>
      </c>
      <c r="D1547" s="241" t="s">
        <v>4977</v>
      </c>
      <c r="E1547" s="102" t="s">
        <v>4978</v>
      </c>
      <c r="F1547" s="240">
        <v>45500</v>
      </c>
      <c r="G1547" s="580">
        <v>21273</v>
      </c>
    </row>
    <row r="1548" spans="1:7" ht="21" customHeight="1" x14ac:dyDescent="0.2">
      <c r="A1548" s="218">
        <v>1470</v>
      </c>
      <c r="B1548" s="241" t="s">
        <v>4975</v>
      </c>
      <c r="C1548" s="241" t="s">
        <v>4979</v>
      </c>
      <c r="D1548" s="241" t="s">
        <v>4980</v>
      </c>
      <c r="E1548" s="102" t="s">
        <v>4981</v>
      </c>
      <c r="F1548" s="240">
        <v>45500</v>
      </c>
      <c r="G1548" s="580">
        <v>21273</v>
      </c>
    </row>
    <row r="1549" spans="1:7" ht="21" customHeight="1" x14ac:dyDescent="0.2">
      <c r="A1549" s="218">
        <v>1471</v>
      </c>
      <c r="B1549" s="241" t="s">
        <v>4975</v>
      </c>
      <c r="C1549" s="241" t="s">
        <v>4982</v>
      </c>
      <c r="D1549" s="241" t="s">
        <v>4983</v>
      </c>
      <c r="E1549" s="102" t="s">
        <v>4984</v>
      </c>
      <c r="F1549" s="240">
        <v>45500</v>
      </c>
      <c r="G1549" s="580">
        <v>21273</v>
      </c>
    </row>
    <row r="1550" spans="1:7" ht="21" customHeight="1" x14ac:dyDescent="0.2">
      <c r="A1550" s="218">
        <v>1472</v>
      </c>
      <c r="B1550" s="241" t="s">
        <v>4975</v>
      </c>
      <c r="C1550" s="241" t="s">
        <v>4985</v>
      </c>
      <c r="D1550" s="241" t="s">
        <v>4986</v>
      </c>
      <c r="E1550" s="102" t="s">
        <v>4987</v>
      </c>
      <c r="F1550" s="240">
        <v>45500</v>
      </c>
      <c r="G1550" s="580">
        <v>21273</v>
      </c>
    </row>
    <row r="1551" spans="1:7" ht="21" customHeight="1" x14ac:dyDescent="0.2">
      <c r="A1551" s="218"/>
      <c r="B1551" s="663" t="s">
        <v>4988</v>
      </c>
      <c r="C1551" s="664"/>
      <c r="D1551" s="664"/>
      <c r="E1551" s="665"/>
      <c r="F1551" s="224">
        <f>SUM(F1529:F1550)</f>
        <v>10611375.949999999</v>
      </c>
      <c r="G1551" s="580"/>
    </row>
    <row r="1552" spans="1:7" ht="21" customHeight="1" x14ac:dyDescent="0.2">
      <c r="A1552" s="218"/>
      <c r="B1552" s="246" t="s">
        <v>4989</v>
      </c>
      <c r="C1552" s="241"/>
      <c r="D1552" s="241"/>
      <c r="E1552" s="102"/>
      <c r="F1552" s="240"/>
      <c r="G1552" s="580"/>
    </row>
    <row r="1553" spans="1:7" ht="21" customHeight="1" x14ac:dyDescent="0.2">
      <c r="A1553" s="218">
        <v>1473</v>
      </c>
      <c r="B1553" s="241" t="s">
        <v>4990</v>
      </c>
      <c r="C1553" s="241" t="s">
        <v>4991</v>
      </c>
      <c r="D1553" s="241" t="s">
        <v>4992</v>
      </c>
      <c r="E1553" s="102" t="s">
        <v>4993</v>
      </c>
      <c r="F1553" s="240">
        <v>45500</v>
      </c>
      <c r="G1553" s="580">
        <v>21273</v>
      </c>
    </row>
    <row r="1554" spans="1:7" ht="21" customHeight="1" x14ac:dyDescent="0.2">
      <c r="A1554" s="218">
        <v>1474</v>
      </c>
      <c r="B1554" s="241" t="s">
        <v>4990</v>
      </c>
      <c r="C1554" s="241" t="s">
        <v>4994</v>
      </c>
      <c r="D1554" s="241" t="s">
        <v>4995</v>
      </c>
      <c r="E1554" s="102" t="s">
        <v>4996</v>
      </c>
      <c r="F1554" s="240">
        <v>45500</v>
      </c>
      <c r="G1554" s="580">
        <v>21275</v>
      </c>
    </row>
    <row r="1555" spans="1:7" ht="21" customHeight="1" x14ac:dyDescent="0.2">
      <c r="A1555" s="218">
        <v>1475</v>
      </c>
      <c r="B1555" s="241" t="s">
        <v>4997</v>
      </c>
      <c r="C1555" s="241" t="s">
        <v>4998</v>
      </c>
      <c r="D1555" s="241" t="s">
        <v>4999</v>
      </c>
      <c r="E1555" s="102" t="s">
        <v>5000</v>
      </c>
      <c r="F1555" s="240">
        <v>119572.5</v>
      </c>
      <c r="G1555" s="580" t="s">
        <v>4586</v>
      </c>
    </row>
    <row r="1556" spans="1:7" ht="21" customHeight="1" x14ac:dyDescent="0.2">
      <c r="A1556" s="218">
        <v>1476</v>
      </c>
      <c r="B1556" s="241" t="s">
        <v>4997</v>
      </c>
      <c r="C1556" s="241" t="s">
        <v>5001</v>
      </c>
      <c r="D1556" s="241" t="s">
        <v>5002</v>
      </c>
      <c r="E1556" s="102" t="s">
        <v>5003</v>
      </c>
      <c r="F1556" s="240">
        <v>119572.5</v>
      </c>
      <c r="G1556" s="580" t="s">
        <v>4586</v>
      </c>
    </row>
    <row r="1557" spans="1:7" ht="21" customHeight="1" x14ac:dyDescent="0.2">
      <c r="A1557" s="218">
        <v>1477</v>
      </c>
      <c r="B1557" s="241" t="s">
        <v>4997</v>
      </c>
      <c r="C1557" s="241" t="s">
        <v>5004</v>
      </c>
      <c r="D1557" s="241" t="s">
        <v>5005</v>
      </c>
      <c r="E1557" s="102" t="s">
        <v>5006</v>
      </c>
      <c r="F1557" s="240">
        <v>119572.5</v>
      </c>
      <c r="G1557" s="580" t="s">
        <v>4586</v>
      </c>
    </row>
    <row r="1558" spans="1:7" ht="21" customHeight="1" x14ac:dyDescent="0.2">
      <c r="A1558" s="218">
        <v>1478</v>
      </c>
      <c r="B1558" s="241" t="s">
        <v>4997</v>
      </c>
      <c r="C1558" s="241" t="s">
        <v>5007</v>
      </c>
      <c r="D1558" s="241" t="s">
        <v>5008</v>
      </c>
      <c r="E1558" s="102" t="s">
        <v>5009</v>
      </c>
      <c r="F1558" s="240">
        <v>119572.5</v>
      </c>
      <c r="G1558" s="580" t="s">
        <v>4586</v>
      </c>
    </row>
    <row r="1559" spans="1:7" ht="21" customHeight="1" x14ac:dyDescent="0.2">
      <c r="A1559" s="218">
        <v>1479</v>
      </c>
      <c r="B1559" s="241" t="s">
        <v>4997</v>
      </c>
      <c r="C1559" s="241" t="s">
        <v>5010</v>
      </c>
      <c r="D1559" s="241" t="s">
        <v>5011</v>
      </c>
      <c r="E1559" s="102" t="s">
        <v>5012</v>
      </c>
      <c r="F1559" s="240">
        <v>119572.5</v>
      </c>
      <c r="G1559" s="580" t="s">
        <v>4586</v>
      </c>
    </row>
    <row r="1560" spans="1:7" ht="21" customHeight="1" x14ac:dyDescent="0.2">
      <c r="A1560" s="218">
        <v>1480</v>
      </c>
      <c r="B1560" s="241" t="s">
        <v>5013</v>
      </c>
      <c r="C1560" s="241" t="s">
        <v>5014</v>
      </c>
      <c r="D1560" s="241" t="s">
        <v>5015</v>
      </c>
      <c r="E1560" s="102" t="s">
        <v>5016</v>
      </c>
      <c r="F1560" s="240" t="s">
        <v>1174</v>
      </c>
      <c r="G1560" s="580">
        <v>21919</v>
      </c>
    </row>
    <row r="1561" spans="1:7" ht="21" customHeight="1" x14ac:dyDescent="0.2">
      <c r="A1561" s="218">
        <v>1481</v>
      </c>
      <c r="B1561" s="241" t="s">
        <v>5017</v>
      </c>
      <c r="C1561" s="241" t="s">
        <v>5018</v>
      </c>
      <c r="D1561" s="241" t="s">
        <v>5019</v>
      </c>
      <c r="E1561" s="102" t="s">
        <v>5020</v>
      </c>
      <c r="F1561" s="240">
        <v>94160</v>
      </c>
      <c r="G1561" s="580">
        <v>22104</v>
      </c>
    </row>
    <row r="1562" spans="1:7" ht="21" customHeight="1" x14ac:dyDescent="0.2">
      <c r="A1562" s="218">
        <v>1482</v>
      </c>
      <c r="B1562" s="241" t="s">
        <v>5017</v>
      </c>
      <c r="C1562" s="241" t="s">
        <v>5021</v>
      </c>
      <c r="D1562" s="241" t="s">
        <v>5022</v>
      </c>
      <c r="E1562" s="102" t="s">
        <v>5023</v>
      </c>
      <c r="F1562" s="240">
        <v>94160</v>
      </c>
      <c r="G1562" s="580">
        <v>22104</v>
      </c>
    </row>
    <row r="1563" spans="1:7" ht="21" customHeight="1" x14ac:dyDescent="0.2">
      <c r="A1563" s="218">
        <v>1483</v>
      </c>
      <c r="B1563" s="241" t="s">
        <v>5024</v>
      </c>
      <c r="C1563" s="241" t="s">
        <v>5025</v>
      </c>
      <c r="D1563" s="241" t="s">
        <v>5026</v>
      </c>
      <c r="E1563" s="102" t="s">
        <v>5027</v>
      </c>
      <c r="F1563" s="240">
        <v>44405</v>
      </c>
      <c r="G1563" s="580">
        <v>22104</v>
      </c>
    </row>
    <row r="1564" spans="1:7" ht="21" customHeight="1" x14ac:dyDescent="0.2">
      <c r="A1564" s="218">
        <v>1484</v>
      </c>
      <c r="B1564" s="241" t="s">
        <v>5024</v>
      </c>
      <c r="C1564" s="241" t="s">
        <v>5028</v>
      </c>
      <c r="D1564" s="241" t="s">
        <v>5029</v>
      </c>
      <c r="E1564" s="102" t="s">
        <v>5030</v>
      </c>
      <c r="F1564" s="240">
        <v>44405</v>
      </c>
      <c r="G1564" s="580">
        <v>22104</v>
      </c>
    </row>
    <row r="1565" spans="1:7" ht="21" customHeight="1" x14ac:dyDescent="0.2">
      <c r="A1565" s="218">
        <v>1485</v>
      </c>
      <c r="B1565" s="241" t="s">
        <v>5017</v>
      </c>
      <c r="C1565" s="241" t="s">
        <v>5031</v>
      </c>
      <c r="D1565" s="241" t="s">
        <v>5032</v>
      </c>
      <c r="E1565" s="102" t="s">
        <v>5033</v>
      </c>
      <c r="F1565" s="240">
        <v>94050</v>
      </c>
      <c r="G1565" s="580">
        <v>22423</v>
      </c>
    </row>
    <row r="1566" spans="1:7" ht="21" customHeight="1" x14ac:dyDescent="0.2">
      <c r="A1566" s="218">
        <v>1486</v>
      </c>
      <c r="B1566" s="241" t="s">
        <v>5017</v>
      </c>
      <c r="C1566" s="241" t="s">
        <v>5034</v>
      </c>
      <c r="D1566" s="241" t="s">
        <v>5035</v>
      </c>
      <c r="E1566" s="102" t="s">
        <v>5036</v>
      </c>
      <c r="F1566" s="240">
        <v>94050</v>
      </c>
      <c r="G1566" s="580">
        <v>22423</v>
      </c>
    </row>
    <row r="1567" spans="1:7" ht="21" customHeight="1" x14ac:dyDescent="0.2">
      <c r="A1567" s="218">
        <v>1487</v>
      </c>
      <c r="B1567" s="241" t="s">
        <v>5037</v>
      </c>
      <c r="C1567" s="241" t="s">
        <v>5038</v>
      </c>
      <c r="D1567" s="241" t="s">
        <v>5039</v>
      </c>
      <c r="E1567" s="102" t="s">
        <v>5040</v>
      </c>
      <c r="F1567" s="240">
        <v>74900</v>
      </c>
      <c r="G1567" s="580">
        <v>22423</v>
      </c>
    </row>
    <row r="1568" spans="1:7" ht="21" customHeight="1" x14ac:dyDescent="0.2">
      <c r="A1568" s="218">
        <v>1488</v>
      </c>
      <c r="B1568" s="241" t="s">
        <v>5041</v>
      </c>
      <c r="C1568" s="241" t="s">
        <v>5042</v>
      </c>
      <c r="D1568" s="241" t="s">
        <v>5043</v>
      </c>
      <c r="E1568" s="102" t="s">
        <v>5044</v>
      </c>
      <c r="F1568" s="240">
        <v>119947</v>
      </c>
      <c r="G1568" s="580">
        <v>22423</v>
      </c>
    </row>
    <row r="1569" spans="1:7" ht="21" customHeight="1" x14ac:dyDescent="0.2">
      <c r="A1569" s="218">
        <v>1489</v>
      </c>
      <c r="B1569" s="241" t="s">
        <v>5041</v>
      </c>
      <c r="C1569" s="241" t="s">
        <v>5045</v>
      </c>
      <c r="D1569" s="241" t="s">
        <v>5046</v>
      </c>
      <c r="E1569" s="102" t="s">
        <v>5047</v>
      </c>
      <c r="F1569" s="240">
        <v>119947</v>
      </c>
      <c r="G1569" s="580">
        <v>22423</v>
      </c>
    </row>
    <row r="1570" spans="1:7" ht="21" customHeight="1" x14ac:dyDescent="0.2">
      <c r="A1570" s="218">
        <v>1490</v>
      </c>
      <c r="B1570" s="241" t="s">
        <v>5041</v>
      </c>
      <c r="C1570" s="241" t="s">
        <v>5048</v>
      </c>
      <c r="D1570" s="241" t="s">
        <v>5049</v>
      </c>
      <c r="E1570" s="102" t="s">
        <v>5050</v>
      </c>
      <c r="F1570" s="240">
        <v>119947</v>
      </c>
      <c r="G1570" s="580">
        <v>22423</v>
      </c>
    </row>
    <row r="1571" spans="1:7" ht="21" customHeight="1" x14ac:dyDescent="0.2">
      <c r="A1571" s="218">
        <v>1491</v>
      </c>
      <c r="B1571" s="241" t="s">
        <v>5051</v>
      </c>
      <c r="C1571" s="241" t="s">
        <v>5052</v>
      </c>
      <c r="D1571" s="241" t="s">
        <v>5053</v>
      </c>
      <c r="E1571" s="102" t="s">
        <v>5054</v>
      </c>
      <c r="F1571" s="240">
        <v>148516</v>
      </c>
      <c r="G1571" s="580">
        <v>22423</v>
      </c>
    </row>
    <row r="1572" spans="1:7" ht="21" customHeight="1" x14ac:dyDescent="0.2">
      <c r="A1572" s="218">
        <v>1492</v>
      </c>
      <c r="B1572" s="241" t="s">
        <v>5051</v>
      </c>
      <c r="C1572" s="241" t="s">
        <v>5055</v>
      </c>
      <c r="D1572" s="241" t="s">
        <v>5056</v>
      </c>
      <c r="E1572" s="102" t="s">
        <v>5057</v>
      </c>
      <c r="F1572" s="240">
        <v>148516</v>
      </c>
      <c r="G1572" s="580">
        <v>22423</v>
      </c>
    </row>
    <row r="1573" spans="1:7" ht="21" customHeight="1" x14ac:dyDescent="0.2">
      <c r="A1573" s="218">
        <v>1493</v>
      </c>
      <c r="B1573" s="241" t="s">
        <v>5058</v>
      </c>
      <c r="C1573" s="241" t="s">
        <v>5059</v>
      </c>
      <c r="D1573" s="241" t="s">
        <v>5060</v>
      </c>
      <c r="E1573" s="102" t="s">
        <v>5061</v>
      </c>
      <c r="F1573" s="240" t="s">
        <v>1174</v>
      </c>
      <c r="G1573" s="580">
        <v>16159</v>
      </c>
    </row>
    <row r="1574" spans="1:7" ht="21" customHeight="1" x14ac:dyDescent="0.2">
      <c r="A1574" s="218">
        <v>1494</v>
      </c>
      <c r="B1574" s="241" t="s">
        <v>3332</v>
      </c>
      <c r="C1574" s="241" t="s">
        <v>5062</v>
      </c>
      <c r="D1574" s="241" t="s">
        <v>5063</v>
      </c>
      <c r="E1574" s="102" t="s">
        <v>5064</v>
      </c>
      <c r="F1574" s="240" t="s">
        <v>1174</v>
      </c>
      <c r="G1574" s="580">
        <v>18351</v>
      </c>
    </row>
    <row r="1575" spans="1:7" ht="21" customHeight="1" x14ac:dyDescent="0.2">
      <c r="A1575" s="218">
        <v>1495</v>
      </c>
      <c r="B1575" s="241" t="s">
        <v>5065</v>
      </c>
      <c r="C1575" s="241" t="s">
        <v>5066</v>
      </c>
      <c r="D1575" s="241" t="s">
        <v>5067</v>
      </c>
      <c r="E1575" s="102" t="s">
        <v>5068</v>
      </c>
      <c r="F1575" s="240" t="s">
        <v>1174</v>
      </c>
      <c r="G1575" s="580">
        <v>22632</v>
      </c>
    </row>
    <row r="1576" spans="1:7" ht="21" customHeight="1" x14ac:dyDescent="0.2">
      <c r="A1576" s="218">
        <v>1496</v>
      </c>
      <c r="B1576" s="241" t="s">
        <v>5065</v>
      </c>
      <c r="C1576" s="241" t="s">
        <v>5069</v>
      </c>
      <c r="D1576" s="241" t="s">
        <v>5070</v>
      </c>
      <c r="E1576" s="102" t="s">
        <v>5071</v>
      </c>
      <c r="F1576" s="240" t="s">
        <v>1174</v>
      </c>
      <c r="G1576" s="580">
        <v>23237</v>
      </c>
    </row>
    <row r="1577" spans="1:7" ht="21" customHeight="1" x14ac:dyDescent="0.2">
      <c r="A1577" s="218"/>
      <c r="B1577" s="663" t="s">
        <v>4037</v>
      </c>
      <c r="C1577" s="664"/>
      <c r="D1577" s="664"/>
      <c r="E1577" s="665"/>
      <c r="F1577" s="224">
        <f>SUM(F1553:F1576)</f>
        <v>1885865.5</v>
      </c>
      <c r="G1577" s="580"/>
    </row>
    <row r="1578" spans="1:7" ht="21" customHeight="1" x14ac:dyDescent="0.2">
      <c r="A1578" s="218"/>
      <c r="B1578" s="246" t="s">
        <v>2414</v>
      </c>
      <c r="C1578" s="241"/>
      <c r="D1578" s="241"/>
      <c r="E1578" s="102"/>
      <c r="F1578" s="240"/>
      <c r="G1578" s="580"/>
    </row>
    <row r="1579" spans="1:7" ht="21" customHeight="1" x14ac:dyDescent="0.2">
      <c r="A1579" s="218">
        <v>1497</v>
      </c>
      <c r="B1579" s="241" t="s">
        <v>2198</v>
      </c>
      <c r="C1579" s="241" t="s">
        <v>5072</v>
      </c>
      <c r="D1579" s="241" t="s">
        <v>5073</v>
      </c>
      <c r="E1579" s="102" t="s">
        <v>5074</v>
      </c>
      <c r="F1579" s="240">
        <v>94160</v>
      </c>
      <c r="G1579" s="580">
        <v>22104</v>
      </c>
    </row>
    <row r="1580" spans="1:7" ht="21" customHeight="1" x14ac:dyDescent="0.2">
      <c r="A1580" s="218">
        <v>1498</v>
      </c>
      <c r="B1580" s="241" t="s">
        <v>2198</v>
      </c>
      <c r="C1580" s="241" t="s">
        <v>5075</v>
      </c>
      <c r="D1580" s="241" t="s">
        <v>5076</v>
      </c>
      <c r="E1580" s="102" t="s">
        <v>5077</v>
      </c>
      <c r="F1580" s="240">
        <v>94050</v>
      </c>
      <c r="G1580" s="580">
        <v>22423</v>
      </c>
    </row>
    <row r="1581" spans="1:7" ht="21" customHeight="1" x14ac:dyDescent="0.2">
      <c r="A1581" s="218">
        <v>1499</v>
      </c>
      <c r="B1581" s="241" t="s">
        <v>1910</v>
      </c>
      <c r="C1581" s="241" t="s">
        <v>5078</v>
      </c>
      <c r="D1581" s="241" t="s">
        <v>5079</v>
      </c>
      <c r="E1581" s="102" t="s">
        <v>5080</v>
      </c>
      <c r="F1581" s="240">
        <v>74900</v>
      </c>
      <c r="G1581" s="580">
        <v>22423</v>
      </c>
    </row>
    <row r="1582" spans="1:7" ht="21" customHeight="1" x14ac:dyDescent="0.2">
      <c r="A1582" s="218">
        <v>1500</v>
      </c>
      <c r="B1582" s="241" t="s">
        <v>1910</v>
      </c>
      <c r="C1582" s="241" t="s">
        <v>5081</v>
      </c>
      <c r="D1582" s="241" t="s">
        <v>5082</v>
      </c>
      <c r="E1582" s="102" t="s">
        <v>5083</v>
      </c>
      <c r="F1582" s="240">
        <v>74900</v>
      </c>
      <c r="G1582" s="580">
        <v>22423</v>
      </c>
    </row>
    <row r="1583" spans="1:7" ht="21" customHeight="1" x14ac:dyDescent="0.2">
      <c r="A1583" s="218">
        <v>1501</v>
      </c>
      <c r="B1583" s="241" t="s">
        <v>1910</v>
      </c>
      <c r="C1583" s="241" t="s">
        <v>5084</v>
      </c>
      <c r="D1583" s="241" t="s">
        <v>5085</v>
      </c>
      <c r="E1583" s="102" t="s">
        <v>5086</v>
      </c>
      <c r="F1583" s="240">
        <v>74900</v>
      </c>
      <c r="G1583" s="580">
        <v>22423</v>
      </c>
    </row>
    <row r="1584" spans="1:7" ht="21" customHeight="1" x14ac:dyDescent="0.2">
      <c r="A1584" s="218">
        <v>1502</v>
      </c>
      <c r="B1584" s="241" t="s">
        <v>5087</v>
      </c>
      <c r="C1584" s="241" t="s">
        <v>5088</v>
      </c>
      <c r="D1584" s="241" t="s">
        <v>5089</v>
      </c>
      <c r="E1584" s="102" t="s">
        <v>5090</v>
      </c>
      <c r="F1584" s="240">
        <v>119572.5</v>
      </c>
      <c r="G1584" s="580">
        <v>21607</v>
      </c>
    </row>
    <row r="1585" spans="1:7" ht="21" customHeight="1" x14ac:dyDescent="0.2">
      <c r="A1585" s="218">
        <v>1503</v>
      </c>
      <c r="B1585" s="241" t="s">
        <v>5087</v>
      </c>
      <c r="C1585" s="241" t="s">
        <v>5091</v>
      </c>
      <c r="D1585" s="241" t="s">
        <v>5092</v>
      </c>
      <c r="E1585" s="102" t="s">
        <v>5093</v>
      </c>
      <c r="F1585" s="240">
        <v>119572.5</v>
      </c>
      <c r="G1585" s="580">
        <v>21607</v>
      </c>
    </row>
    <row r="1586" spans="1:7" ht="21" customHeight="1" x14ac:dyDescent="0.2">
      <c r="A1586" s="218">
        <v>1504</v>
      </c>
      <c r="B1586" s="241" t="s">
        <v>5087</v>
      </c>
      <c r="C1586" s="241" t="s">
        <v>5094</v>
      </c>
      <c r="D1586" s="241" t="s">
        <v>5095</v>
      </c>
      <c r="E1586" s="102" t="s">
        <v>5096</v>
      </c>
      <c r="F1586" s="240">
        <v>119572.5</v>
      </c>
      <c r="G1586" s="580">
        <v>21607</v>
      </c>
    </row>
    <row r="1587" spans="1:7" ht="21" customHeight="1" x14ac:dyDescent="0.2">
      <c r="A1587" s="218">
        <v>1505</v>
      </c>
      <c r="B1587" s="241" t="s">
        <v>5097</v>
      </c>
      <c r="C1587" s="241" t="s">
        <v>5098</v>
      </c>
      <c r="D1587" s="241" t="s">
        <v>5099</v>
      </c>
      <c r="E1587" s="102" t="s">
        <v>5100</v>
      </c>
      <c r="F1587" s="240">
        <v>45500</v>
      </c>
      <c r="G1587" s="580">
        <v>21273</v>
      </c>
    </row>
    <row r="1588" spans="1:7" ht="21" customHeight="1" x14ac:dyDescent="0.2">
      <c r="A1588" s="218">
        <v>1506</v>
      </c>
      <c r="B1588" s="241" t="s">
        <v>5097</v>
      </c>
      <c r="C1588" s="241" t="s">
        <v>5101</v>
      </c>
      <c r="D1588" s="241" t="s">
        <v>5102</v>
      </c>
      <c r="E1588" s="102" t="s">
        <v>5103</v>
      </c>
      <c r="F1588" s="240">
        <v>45500</v>
      </c>
      <c r="G1588" s="580">
        <v>21273</v>
      </c>
    </row>
    <row r="1589" spans="1:7" ht="21" customHeight="1" x14ac:dyDescent="0.2">
      <c r="A1589" s="218">
        <v>1507</v>
      </c>
      <c r="B1589" s="241" t="s">
        <v>5104</v>
      </c>
      <c r="C1589" s="241" t="s">
        <v>5105</v>
      </c>
      <c r="D1589" s="241" t="s">
        <v>5106</v>
      </c>
      <c r="E1589" s="102" t="s">
        <v>5107</v>
      </c>
      <c r="F1589" s="240">
        <v>44405</v>
      </c>
      <c r="G1589" s="580">
        <v>22103</v>
      </c>
    </row>
    <row r="1590" spans="1:7" ht="21" customHeight="1" x14ac:dyDescent="0.2">
      <c r="A1590" s="218">
        <v>1508</v>
      </c>
      <c r="B1590" s="241" t="s">
        <v>5108</v>
      </c>
      <c r="C1590" s="241" t="s">
        <v>5109</v>
      </c>
      <c r="D1590" s="241" t="s">
        <v>5110</v>
      </c>
      <c r="E1590" s="102" t="s">
        <v>5111</v>
      </c>
      <c r="F1590" s="240">
        <v>44405</v>
      </c>
      <c r="G1590" s="580">
        <v>22103</v>
      </c>
    </row>
    <row r="1591" spans="1:7" ht="21" customHeight="1" x14ac:dyDescent="0.2">
      <c r="A1591" s="218">
        <v>1509</v>
      </c>
      <c r="B1591" s="241" t="s">
        <v>1762</v>
      </c>
      <c r="C1591" s="241" t="s">
        <v>5112</v>
      </c>
      <c r="D1591" s="241" t="s">
        <v>5113</v>
      </c>
      <c r="E1591" s="102" t="s">
        <v>5114</v>
      </c>
      <c r="F1591" s="240">
        <v>44405</v>
      </c>
      <c r="G1591" s="580">
        <v>22103</v>
      </c>
    </row>
    <row r="1592" spans="1:7" ht="21" customHeight="1" x14ac:dyDescent="0.2">
      <c r="A1592" s="218">
        <v>1510</v>
      </c>
      <c r="B1592" s="241" t="s">
        <v>5115</v>
      </c>
      <c r="C1592" s="241" t="s">
        <v>5116</v>
      </c>
      <c r="D1592" s="241" t="s">
        <v>5117</v>
      </c>
      <c r="E1592" s="102" t="s">
        <v>5118</v>
      </c>
      <c r="F1592" s="240">
        <v>746325</v>
      </c>
      <c r="G1592" s="580">
        <v>22511</v>
      </c>
    </row>
    <row r="1593" spans="1:7" ht="21" customHeight="1" x14ac:dyDescent="0.2">
      <c r="A1593" s="218"/>
      <c r="B1593" s="663" t="s">
        <v>665</v>
      </c>
      <c r="C1593" s="664"/>
      <c r="D1593" s="664"/>
      <c r="E1593" s="665"/>
      <c r="F1593" s="224">
        <f>SUM(F1579:F1592)</f>
        <v>1742167.5</v>
      </c>
      <c r="G1593" s="580"/>
    </row>
    <row r="1594" spans="1:7" ht="21" customHeight="1" x14ac:dyDescent="0.2">
      <c r="A1594" s="230"/>
      <c r="B1594" s="654" t="s">
        <v>5119</v>
      </c>
      <c r="C1594" s="655"/>
      <c r="D1594" s="655"/>
      <c r="E1594" s="656"/>
      <c r="F1594" s="231">
        <f>SUM(F1361,F1394,F1412,F1435,F1446,F1471,F1505,F1527,F1551,F1577,F1593)</f>
        <v>50322603.719999999</v>
      </c>
      <c r="G1594" s="580"/>
    </row>
    <row r="1595" spans="1:7" ht="21" customHeight="1" x14ac:dyDescent="0.2">
      <c r="A1595" s="247"/>
      <c r="B1595" s="214" t="s">
        <v>5120</v>
      </c>
      <c r="C1595" s="248"/>
      <c r="D1595" s="248"/>
      <c r="E1595" s="249"/>
      <c r="F1595" s="250"/>
      <c r="G1595" s="580"/>
    </row>
    <row r="1596" spans="1:7" ht="21" customHeight="1" x14ac:dyDescent="0.2">
      <c r="A1596" s="218">
        <v>1511</v>
      </c>
      <c r="B1596" s="251" t="s">
        <v>5121</v>
      </c>
      <c r="C1596" s="252" t="s">
        <v>5122</v>
      </c>
      <c r="D1596" s="252" t="s">
        <v>5123</v>
      </c>
      <c r="E1596" s="221" t="s">
        <v>5124</v>
      </c>
      <c r="F1596" s="103">
        <v>1097000</v>
      </c>
      <c r="G1596" s="580">
        <v>22054</v>
      </c>
    </row>
    <row r="1597" spans="1:7" ht="21" customHeight="1" x14ac:dyDescent="0.2">
      <c r="A1597" s="218">
        <v>1512</v>
      </c>
      <c r="B1597" s="251" t="s">
        <v>5125</v>
      </c>
      <c r="C1597" s="252" t="s">
        <v>5126</v>
      </c>
      <c r="D1597" s="252" t="s">
        <v>5127</v>
      </c>
      <c r="E1597" s="221" t="s">
        <v>5128</v>
      </c>
      <c r="F1597" s="103">
        <v>869158</v>
      </c>
      <c r="G1597" s="580">
        <v>18510</v>
      </c>
    </row>
    <row r="1598" spans="1:7" ht="21" customHeight="1" x14ac:dyDescent="0.2">
      <c r="A1598" s="230"/>
      <c r="B1598" s="654" t="s">
        <v>5129</v>
      </c>
      <c r="C1598" s="655"/>
      <c r="D1598" s="655"/>
      <c r="E1598" s="656"/>
      <c r="F1598" s="231">
        <f>SUM(F1596:F1597)</f>
        <v>1966158</v>
      </c>
      <c r="G1598" s="580"/>
    </row>
    <row r="1599" spans="1:7" ht="21" customHeight="1" x14ac:dyDescent="0.2">
      <c r="A1599" s="218"/>
      <c r="B1599" s="248" t="s">
        <v>5130</v>
      </c>
      <c r="C1599" s="248"/>
      <c r="D1599" s="248"/>
      <c r="E1599" s="249"/>
      <c r="F1599" s="250"/>
      <c r="G1599" s="580"/>
    </row>
    <row r="1600" spans="1:7" ht="21" customHeight="1" x14ac:dyDescent="0.2">
      <c r="A1600" s="218"/>
      <c r="B1600" s="254" t="s">
        <v>5131</v>
      </c>
      <c r="C1600" s="255"/>
      <c r="D1600" s="255"/>
      <c r="E1600" s="256"/>
      <c r="F1600" s="104"/>
      <c r="G1600" s="580"/>
    </row>
    <row r="1601" spans="1:7" ht="21" customHeight="1" x14ac:dyDescent="0.2">
      <c r="A1601" s="218">
        <v>1513</v>
      </c>
      <c r="B1601" s="251" t="s">
        <v>5132</v>
      </c>
      <c r="C1601" s="252" t="s">
        <v>5133</v>
      </c>
      <c r="D1601" s="252" t="s">
        <v>5134</v>
      </c>
      <c r="E1601" s="221" t="s">
        <v>5135</v>
      </c>
      <c r="F1601" s="103">
        <v>1869666.67</v>
      </c>
      <c r="G1601" s="580">
        <v>23422</v>
      </c>
    </row>
    <row r="1602" spans="1:7" ht="21" customHeight="1" x14ac:dyDescent="0.2">
      <c r="A1602" s="218">
        <v>1514</v>
      </c>
      <c r="B1602" s="251" t="s">
        <v>5132</v>
      </c>
      <c r="C1602" s="252" t="s">
        <v>5136</v>
      </c>
      <c r="D1602" s="252" t="s">
        <v>5137</v>
      </c>
      <c r="E1602" s="221" t="s">
        <v>5138</v>
      </c>
      <c r="F1602" s="103">
        <v>1869666.67</v>
      </c>
      <c r="G1602" s="580">
        <v>23422</v>
      </c>
    </row>
    <row r="1603" spans="1:7" ht="21" customHeight="1" x14ac:dyDescent="0.2">
      <c r="A1603" s="218">
        <v>1515</v>
      </c>
      <c r="B1603" s="251" t="s">
        <v>5132</v>
      </c>
      <c r="C1603" s="252" t="s">
        <v>5139</v>
      </c>
      <c r="D1603" s="252" t="s">
        <v>5140</v>
      </c>
      <c r="E1603" s="221" t="s">
        <v>5141</v>
      </c>
      <c r="F1603" s="103">
        <v>1869666.67</v>
      </c>
      <c r="G1603" s="580">
        <v>23422</v>
      </c>
    </row>
    <row r="1604" spans="1:7" ht="21" customHeight="1" x14ac:dyDescent="0.2">
      <c r="A1604" s="218">
        <v>1516</v>
      </c>
      <c r="B1604" s="251" t="s">
        <v>5132</v>
      </c>
      <c r="C1604" s="252" t="s">
        <v>5142</v>
      </c>
      <c r="D1604" s="252" t="s">
        <v>5143</v>
      </c>
      <c r="E1604" s="221" t="s">
        <v>5144</v>
      </c>
      <c r="F1604" s="103">
        <v>1097000</v>
      </c>
      <c r="G1604" s="580">
        <v>22227</v>
      </c>
    </row>
    <row r="1605" spans="1:7" ht="21" customHeight="1" x14ac:dyDescent="0.2">
      <c r="A1605" s="218">
        <v>1517</v>
      </c>
      <c r="B1605" s="258" t="s">
        <v>5132</v>
      </c>
      <c r="C1605" s="259" t="s">
        <v>5145</v>
      </c>
      <c r="D1605" s="259" t="s">
        <v>5146</v>
      </c>
      <c r="E1605" s="260" t="s">
        <v>5147</v>
      </c>
      <c r="F1605" s="105">
        <v>1097000</v>
      </c>
      <c r="G1605" s="580">
        <v>22227</v>
      </c>
    </row>
    <row r="1606" spans="1:7" ht="21" customHeight="1" x14ac:dyDescent="0.2">
      <c r="A1606" s="218"/>
      <c r="B1606" s="660" t="s">
        <v>5148</v>
      </c>
      <c r="C1606" s="661"/>
      <c r="D1606" s="661"/>
      <c r="E1606" s="662"/>
      <c r="F1606" s="106">
        <f>SUM(F1601:F1605)</f>
        <v>7803000.0099999998</v>
      </c>
      <c r="G1606" s="580"/>
    </row>
    <row r="1607" spans="1:7" ht="21" customHeight="1" x14ac:dyDescent="0.2">
      <c r="A1607" s="218"/>
      <c r="B1607" s="261" t="s">
        <v>5149</v>
      </c>
      <c r="C1607" s="262"/>
      <c r="D1607" s="262"/>
      <c r="E1607" s="263"/>
      <c r="F1607" s="107"/>
      <c r="G1607" s="580"/>
    </row>
    <row r="1608" spans="1:7" ht="21" customHeight="1" x14ac:dyDescent="0.2">
      <c r="A1608" s="218">
        <v>1518</v>
      </c>
      <c r="B1608" s="251" t="s">
        <v>5150</v>
      </c>
      <c r="C1608" s="252" t="s">
        <v>5151</v>
      </c>
      <c r="D1608" s="252" t="s">
        <v>5152</v>
      </c>
      <c r="E1608" s="221" t="s">
        <v>5153</v>
      </c>
      <c r="F1608" s="103">
        <v>1509000</v>
      </c>
      <c r="G1608" s="580">
        <v>22549</v>
      </c>
    </row>
    <row r="1609" spans="1:7" ht="21" customHeight="1" x14ac:dyDescent="0.2">
      <c r="A1609" s="218">
        <v>1519</v>
      </c>
      <c r="B1609" s="251" t="s">
        <v>5150</v>
      </c>
      <c r="C1609" s="252" t="s">
        <v>5154</v>
      </c>
      <c r="D1609" s="252" t="s">
        <v>5155</v>
      </c>
      <c r="E1609" s="221" t="s">
        <v>5156</v>
      </c>
      <c r="F1609" s="103">
        <v>1509000</v>
      </c>
      <c r="G1609" s="580">
        <v>22549</v>
      </c>
    </row>
    <row r="1610" spans="1:7" ht="21" customHeight="1" x14ac:dyDescent="0.2">
      <c r="A1610" s="218">
        <v>1520</v>
      </c>
      <c r="B1610" s="251" t="s">
        <v>5157</v>
      </c>
      <c r="C1610" s="252" t="s">
        <v>5158</v>
      </c>
      <c r="D1610" s="252" t="s">
        <v>5159</v>
      </c>
      <c r="E1610" s="221" t="s">
        <v>5160</v>
      </c>
      <c r="F1610" s="103">
        <v>1900000</v>
      </c>
      <c r="G1610" s="580">
        <v>22871</v>
      </c>
    </row>
    <row r="1611" spans="1:7" ht="21" customHeight="1" x14ac:dyDescent="0.2">
      <c r="A1611" s="218">
        <v>1521</v>
      </c>
      <c r="B1611" s="251" t="s">
        <v>5157</v>
      </c>
      <c r="C1611" s="252" t="s">
        <v>5161</v>
      </c>
      <c r="D1611" s="252" t="s">
        <v>5162</v>
      </c>
      <c r="E1611" s="221" t="s">
        <v>5163</v>
      </c>
      <c r="F1611" s="103">
        <v>1900000</v>
      </c>
      <c r="G1611" s="580">
        <v>22871</v>
      </c>
    </row>
    <row r="1612" spans="1:7" ht="21" customHeight="1" x14ac:dyDescent="0.2">
      <c r="A1612" s="218">
        <v>1522</v>
      </c>
      <c r="B1612" s="251" t="s">
        <v>5164</v>
      </c>
      <c r="C1612" s="252" t="s">
        <v>5165</v>
      </c>
      <c r="D1612" s="252" t="s">
        <v>5166</v>
      </c>
      <c r="E1612" s="221" t="s">
        <v>5167</v>
      </c>
      <c r="F1612" s="103">
        <v>1097000</v>
      </c>
      <c r="G1612" s="580">
        <v>21970</v>
      </c>
    </row>
    <row r="1613" spans="1:7" ht="21" customHeight="1" x14ac:dyDescent="0.2">
      <c r="A1613" s="218">
        <v>1523</v>
      </c>
      <c r="B1613" s="251" t="s">
        <v>5168</v>
      </c>
      <c r="C1613" s="252" t="s">
        <v>5169</v>
      </c>
      <c r="D1613" s="252" t="s">
        <v>5170</v>
      </c>
      <c r="E1613" s="221" t="s">
        <v>5171</v>
      </c>
      <c r="F1613" s="103">
        <v>27200000</v>
      </c>
      <c r="G1613" s="580">
        <v>23283</v>
      </c>
    </row>
    <row r="1614" spans="1:7" ht="21" customHeight="1" x14ac:dyDescent="0.2">
      <c r="A1614" s="218">
        <v>1524</v>
      </c>
      <c r="B1614" s="251" t="s">
        <v>5168</v>
      </c>
      <c r="C1614" s="252" t="s">
        <v>5172</v>
      </c>
      <c r="D1614" s="252" t="s">
        <v>5173</v>
      </c>
      <c r="E1614" s="221" t="s">
        <v>5174</v>
      </c>
      <c r="F1614" s="103">
        <v>27200000</v>
      </c>
      <c r="G1614" s="580">
        <v>23283</v>
      </c>
    </row>
    <row r="1615" spans="1:7" ht="21" customHeight="1" x14ac:dyDescent="0.2">
      <c r="A1615" s="218">
        <v>1525</v>
      </c>
      <c r="B1615" s="251" t="s">
        <v>5175</v>
      </c>
      <c r="C1615" s="252" t="s">
        <v>5176</v>
      </c>
      <c r="D1615" s="252" t="s">
        <v>5177</v>
      </c>
      <c r="E1615" s="221" t="s">
        <v>5178</v>
      </c>
      <c r="F1615" s="103">
        <v>27200000</v>
      </c>
      <c r="G1615" s="580">
        <v>23502</v>
      </c>
    </row>
    <row r="1616" spans="1:7" ht="21" customHeight="1" x14ac:dyDescent="0.2">
      <c r="A1616" s="218">
        <v>1526</v>
      </c>
      <c r="B1616" s="251" t="s">
        <v>5175</v>
      </c>
      <c r="C1616" s="252" t="s">
        <v>5179</v>
      </c>
      <c r="D1616" s="252" t="s">
        <v>5180</v>
      </c>
      <c r="E1616" s="221" t="s">
        <v>5181</v>
      </c>
      <c r="F1616" s="103">
        <v>27200000</v>
      </c>
      <c r="G1616" s="580">
        <v>23502</v>
      </c>
    </row>
    <row r="1617" spans="1:7" ht="21" customHeight="1" x14ac:dyDescent="0.2">
      <c r="A1617" s="218">
        <v>1527</v>
      </c>
      <c r="B1617" s="251" t="s">
        <v>5168</v>
      </c>
      <c r="C1617" s="252" t="s">
        <v>5182</v>
      </c>
      <c r="D1617" s="252" t="s">
        <v>5183</v>
      </c>
      <c r="E1617" s="221" t="s">
        <v>5184</v>
      </c>
      <c r="F1617" s="103">
        <v>27200000</v>
      </c>
      <c r="G1617" s="580">
        <v>23502</v>
      </c>
    </row>
    <row r="1618" spans="1:7" ht="21" customHeight="1" x14ac:dyDescent="0.2">
      <c r="A1618" s="218">
        <v>1528</v>
      </c>
      <c r="B1618" s="251" t="s">
        <v>5185</v>
      </c>
      <c r="C1618" s="252" t="s">
        <v>5186</v>
      </c>
      <c r="D1618" s="252" t="s">
        <v>5187</v>
      </c>
      <c r="E1618" s="221" t="s">
        <v>5188</v>
      </c>
      <c r="F1618" s="103">
        <v>2470000</v>
      </c>
      <c r="G1618" s="580">
        <v>23100</v>
      </c>
    </row>
    <row r="1619" spans="1:7" ht="21" customHeight="1" x14ac:dyDescent="0.2">
      <c r="A1619" s="218">
        <v>1529</v>
      </c>
      <c r="B1619" s="251" t="s">
        <v>5185</v>
      </c>
      <c r="C1619" s="252" t="s">
        <v>5189</v>
      </c>
      <c r="D1619" s="252" t="s">
        <v>5190</v>
      </c>
      <c r="E1619" s="221" t="s">
        <v>5191</v>
      </c>
      <c r="F1619" s="103">
        <v>2470000</v>
      </c>
      <c r="G1619" s="580">
        <v>23100</v>
      </c>
    </row>
    <row r="1620" spans="1:7" ht="21" customHeight="1" x14ac:dyDescent="0.2">
      <c r="A1620" s="218">
        <v>1530</v>
      </c>
      <c r="B1620" s="251" t="s">
        <v>5185</v>
      </c>
      <c r="C1620" s="252" t="s">
        <v>5192</v>
      </c>
      <c r="D1620" s="252" t="s">
        <v>5193</v>
      </c>
      <c r="E1620" s="221" t="s">
        <v>5194</v>
      </c>
      <c r="F1620" s="103">
        <v>2470000</v>
      </c>
      <c r="G1620" s="580">
        <v>23100</v>
      </c>
    </row>
    <row r="1621" spans="1:7" ht="21" customHeight="1" x14ac:dyDescent="0.2">
      <c r="A1621" s="218">
        <v>1531</v>
      </c>
      <c r="B1621" s="251" t="s">
        <v>5185</v>
      </c>
      <c r="C1621" s="252" t="s">
        <v>5195</v>
      </c>
      <c r="D1621" s="252" t="s">
        <v>5196</v>
      </c>
      <c r="E1621" s="221" t="s">
        <v>5197</v>
      </c>
      <c r="F1621" s="103">
        <v>2470000</v>
      </c>
      <c r="G1621" s="580">
        <v>23100</v>
      </c>
    </row>
    <row r="1622" spans="1:7" ht="21" customHeight="1" x14ac:dyDescent="0.2">
      <c r="A1622" s="218">
        <v>1532</v>
      </c>
      <c r="B1622" s="251" t="s">
        <v>5198</v>
      </c>
      <c r="C1622" s="252" t="s">
        <v>5199</v>
      </c>
      <c r="D1622" s="252" t="s">
        <v>5200</v>
      </c>
      <c r="E1622" s="221" t="s">
        <v>5201</v>
      </c>
      <c r="F1622" s="103">
        <v>590000</v>
      </c>
      <c r="G1622" s="580">
        <v>23000</v>
      </c>
    </row>
    <row r="1623" spans="1:7" ht="21" customHeight="1" x14ac:dyDescent="0.2">
      <c r="A1623" s="218">
        <v>1533</v>
      </c>
      <c r="B1623" s="251" t="s">
        <v>5202</v>
      </c>
      <c r="C1623" s="252" t="s">
        <v>5203</v>
      </c>
      <c r="D1623" s="252" t="s">
        <v>5204</v>
      </c>
      <c r="E1623" s="221" t="s">
        <v>5205</v>
      </c>
      <c r="F1623" s="103">
        <v>631942</v>
      </c>
      <c r="G1623" s="580">
        <v>236528</v>
      </c>
    </row>
    <row r="1624" spans="1:7" ht="21" customHeight="1" x14ac:dyDescent="0.2">
      <c r="A1624" s="218">
        <v>1534</v>
      </c>
      <c r="B1624" s="251" t="s">
        <v>5206</v>
      </c>
      <c r="C1624" s="252" t="s">
        <v>5207</v>
      </c>
      <c r="D1624" s="252" t="s">
        <v>5208</v>
      </c>
      <c r="E1624" s="221" t="s">
        <v>3841</v>
      </c>
      <c r="F1624" s="103">
        <v>28480000</v>
      </c>
      <c r="G1624" s="580">
        <v>23331</v>
      </c>
    </row>
    <row r="1625" spans="1:7" ht="21" customHeight="1" x14ac:dyDescent="0.2">
      <c r="A1625" s="218">
        <v>1535</v>
      </c>
      <c r="B1625" s="251" t="s">
        <v>5209</v>
      </c>
      <c r="C1625" s="252" t="s">
        <v>5210</v>
      </c>
      <c r="D1625" s="252" t="s">
        <v>5211</v>
      </c>
      <c r="E1625" s="221" t="s">
        <v>5212</v>
      </c>
      <c r="F1625" s="103">
        <v>11500000</v>
      </c>
      <c r="G1625" s="580">
        <v>241597</v>
      </c>
    </row>
    <row r="1626" spans="1:7" ht="21" customHeight="1" x14ac:dyDescent="0.2">
      <c r="A1626" s="218">
        <v>1536</v>
      </c>
      <c r="B1626" s="251" t="s">
        <v>5213</v>
      </c>
      <c r="C1626" s="252" t="s">
        <v>5214</v>
      </c>
      <c r="D1626" s="252" t="s">
        <v>5215</v>
      </c>
      <c r="E1626" s="221" t="s">
        <v>5216</v>
      </c>
      <c r="F1626" s="103">
        <v>1183420</v>
      </c>
      <c r="G1626" s="580">
        <v>22221</v>
      </c>
    </row>
    <row r="1627" spans="1:7" ht="21" customHeight="1" x14ac:dyDescent="0.2">
      <c r="A1627" s="218">
        <v>1537</v>
      </c>
      <c r="B1627" s="251" t="s">
        <v>5217</v>
      </c>
      <c r="C1627" s="252" t="s">
        <v>5218</v>
      </c>
      <c r="D1627" s="252" t="s">
        <v>5219</v>
      </c>
      <c r="E1627" s="221" t="s">
        <v>5220</v>
      </c>
      <c r="F1627" s="103">
        <v>17950000</v>
      </c>
      <c r="G1627" s="580">
        <v>242781</v>
      </c>
    </row>
    <row r="1628" spans="1:7" ht="21" customHeight="1" x14ac:dyDescent="0.2">
      <c r="A1628" s="218">
        <v>1538</v>
      </c>
      <c r="B1628" s="251" t="s">
        <v>5221</v>
      </c>
      <c r="C1628" s="252" t="s">
        <v>5222</v>
      </c>
      <c r="D1628" s="252" t="s">
        <v>5223</v>
      </c>
      <c r="E1628" s="221" t="s">
        <v>5224</v>
      </c>
      <c r="F1628" s="103">
        <v>1303500</v>
      </c>
      <c r="G1628" s="580">
        <v>242781</v>
      </c>
    </row>
    <row r="1629" spans="1:7" ht="21" customHeight="1" x14ac:dyDescent="0.2">
      <c r="A1629" s="218">
        <v>1539</v>
      </c>
      <c r="B1629" s="251" t="s">
        <v>5087</v>
      </c>
      <c r="C1629" s="252" t="s">
        <v>5225</v>
      </c>
      <c r="D1629" s="252" t="s">
        <v>5226</v>
      </c>
      <c r="E1629" s="221" t="s">
        <v>5227</v>
      </c>
      <c r="F1629" s="103">
        <v>148516</v>
      </c>
      <c r="G1629" s="580">
        <v>22545</v>
      </c>
    </row>
    <row r="1630" spans="1:7" ht="21" customHeight="1" x14ac:dyDescent="0.2">
      <c r="A1630" s="218">
        <v>1540</v>
      </c>
      <c r="B1630" s="251" t="s">
        <v>5087</v>
      </c>
      <c r="C1630" s="252" t="s">
        <v>5228</v>
      </c>
      <c r="D1630" s="252" t="s">
        <v>5229</v>
      </c>
      <c r="E1630" s="221" t="s">
        <v>5230</v>
      </c>
      <c r="F1630" s="103">
        <v>148516</v>
      </c>
      <c r="G1630" s="580">
        <v>22545</v>
      </c>
    </row>
    <row r="1631" spans="1:7" ht="21" customHeight="1" x14ac:dyDescent="0.2">
      <c r="A1631" s="218">
        <v>1541</v>
      </c>
      <c r="B1631" s="251" t="s">
        <v>5087</v>
      </c>
      <c r="C1631" s="252" t="s">
        <v>5231</v>
      </c>
      <c r="D1631" s="252" t="s">
        <v>5232</v>
      </c>
      <c r="E1631" s="221" t="s">
        <v>5233</v>
      </c>
      <c r="F1631" s="103">
        <v>148516</v>
      </c>
      <c r="G1631" s="580">
        <v>22545</v>
      </c>
    </row>
    <row r="1632" spans="1:7" ht="21" customHeight="1" x14ac:dyDescent="0.2">
      <c r="A1632" s="218">
        <v>1542</v>
      </c>
      <c r="B1632" s="251" t="s">
        <v>5087</v>
      </c>
      <c r="C1632" s="252" t="s">
        <v>5234</v>
      </c>
      <c r="D1632" s="252" t="s">
        <v>5235</v>
      </c>
      <c r="E1632" s="221" t="s">
        <v>5236</v>
      </c>
      <c r="F1632" s="103">
        <v>148516</v>
      </c>
      <c r="G1632" s="580">
        <v>22545</v>
      </c>
    </row>
    <row r="1633" spans="1:7" ht="21" customHeight="1" x14ac:dyDescent="0.2">
      <c r="A1633" s="218">
        <v>1543</v>
      </c>
      <c r="B1633" s="251" t="s">
        <v>5087</v>
      </c>
      <c r="C1633" s="252" t="s">
        <v>5237</v>
      </c>
      <c r="D1633" s="252" t="s">
        <v>5238</v>
      </c>
      <c r="E1633" s="221" t="s">
        <v>5239</v>
      </c>
      <c r="F1633" s="103">
        <v>148516</v>
      </c>
      <c r="G1633" s="580">
        <v>22545</v>
      </c>
    </row>
    <row r="1634" spans="1:7" ht="21" customHeight="1" x14ac:dyDescent="0.2">
      <c r="A1634" s="218">
        <v>1544</v>
      </c>
      <c r="B1634" s="251" t="s">
        <v>5087</v>
      </c>
      <c r="C1634" s="252" t="s">
        <v>5240</v>
      </c>
      <c r="D1634" s="252" t="s">
        <v>5241</v>
      </c>
      <c r="E1634" s="221" t="s">
        <v>5242</v>
      </c>
      <c r="F1634" s="103">
        <v>148516</v>
      </c>
      <c r="G1634" s="580">
        <v>22545</v>
      </c>
    </row>
    <row r="1635" spans="1:7" ht="21" customHeight="1" x14ac:dyDescent="0.2">
      <c r="A1635" s="218">
        <v>1545</v>
      </c>
      <c r="B1635" s="251" t="s">
        <v>5087</v>
      </c>
      <c r="C1635" s="252" t="s">
        <v>5243</v>
      </c>
      <c r="D1635" s="252" t="s">
        <v>5244</v>
      </c>
      <c r="E1635" s="221" t="s">
        <v>5245</v>
      </c>
      <c r="F1635" s="103">
        <v>148516</v>
      </c>
      <c r="G1635" s="580">
        <v>22545</v>
      </c>
    </row>
    <row r="1636" spans="1:7" ht="21" customHeight="1" x14ac:dyDescent="0.2">
      <c r="A1636" s="218">
        <v>1546</v>
      </c>
      <c r="B1636" s="251" t="s">
        <v>5087</v>
      </c>
      <c r="C1636" s="252" t="s">
        <v>5246</v>
      </c>
      <c r="D1636" s="252" t="s">
        <v>5247</v>
      </c>
      <c r="E1636" s="221" t="s">
        <v>5248</v>
      </c>
      <c r="F1636" s="103">
        <v>148516</v>
      </c>
      <c r="G1636" s="580">
        <v>22545</v>
      </c>
    </row>
    <row r="1637" spans="1:7" ht="21" customHeight="1" x14ac:dyDescent="0.2">
      <c r="A1637" s="218">
        <v>1547</v>
      </c>
      <c r="B1637" s="251" t="s">
        <v>5087</v>
      </c>
      <c r="C1637" s="252" t="s">
        <v>5249</v>
      </c>
      <c r="D1637" s="252" t="s">
        <v>5250</v>
      </c>
      <c r="E1637" s="221" t="s">
        <v>5251</v>
      </c>
      <c r="F1637" s="103">
        <v>148516</v>
      </c>
      <c r="G1637" s="580">
        <v>22545</v>
      </c>
    </row>
    <row r="1638" spans="1:7" ht="21" customHeight="1" x14ac:dyDescent="0.2">
      <c r="A1638" s="218">
        <v>1548</v>
      </c>
      <c r="B1638" s="251" t="s">
        <v>5087</v>
      </c>
      <c r="C1638" s="252" t="s">
        <v>5252</v>
      </c>
      <c r="D1638" s="252" t="s">
        <v>5253</v>
      </c>
      <c r="E1638" s="221" t="s">
        <v>5254</v>
      </c>
      <c r="F1638" s="103">
        <v>148516</v>
      </c>
      <c r="G1638" s="580">
        <v>22545</v>
      </c>
    </row>
    <row r="1639" spans="1:7" ht="21" customHeight="1" x14ac:dyDescent="0.2">
      <c r="A1639" s="218">
        <v>1549</v>
      </c>
      <c r="B1639" s="251" t="s">
        <v>5087</v>
      </c>
      <c r="C1639" s="252" t="s">
        <v>5255</v>
      </c>
      <c r="D1639" s="252" t="s">
        <v>5256</v>
      </c>
      <c r="E1639" s="221" t="s">
        <v>5257</v>
      </c>
      <c r="F1639" s="103">
        <v>148516</v>
      </c>
      <c r="G1639" s="580">
        <v>22545</v>
      </c>
    </row>
    <row r="1640" spans="1:7" ht="21" customHeight="1" x14ac:dyDescent="0.2">
      <c r="A1640" s="218">
        <v>1550</v>
      </c>
      <c r="B1640" s="251" t="s">
        <v>5087</v>
      </c>
      <c r="C1640" s="252" t="s">
        <v>5258</v>
      </c>
      <c r="D1640" s="252" t="s">
        <v>5259</v>
      </c>
      <c r="E1640" s="221" t="s">
        <v>5260</v>
      </c>
      <c r="F1640" s="103">
        <v>148516</v>
      </c>
      <c r="G1640" s="580">
        <v>22545</v>
      </c>
    </row>
    <row r="1641" spans="1:7" ht="21" customHeight="1" x14ac:dyDescent="0.2">
      <c r="A1641" s="218">
        <v>1551</v>
      </c>
      <c r="B1641" s="251" t="s">
        <v>5087</v>
      </c>
      <c r="C1641" s="252" t="s">
        <v>5261</v>
      </c>
      <c r="D1641" s="252" t="s">
        <v>5262</v>
      </c>
      <c r="E1641" s="221" t="s">
        <v>5263</v>
      </c>
      <c r="F1641" s="103">
        <v>148516</v>
      </c>
      <c r="G1641" s="580">
        <v>22545</v>
      </c>
    </row>
    <row r="1642" spans="1:7" ht="21" customHeight="1" x14ac:dyDescent="0.2">
      <c r="A1642" s="218">
        <v>1552</v>
      </c>
      <c r="B1642" s="251" t="s">
        <v>5087</v>
      </c>
      <c r="C1642" s="252" t="s">
        <v>5264</v>
      </c>
      <c r="D1642" s="252" t="s">
        <v>5265</v>
      </c>
      <c r="E1642" s="221" t="s">
        <v>5266</v>
      </c>
      <c r="F1642" s="103">
        <v>148516</v>
      </c>
      <c r="G1642" s="580">
        <v>22545</v>
      </c>
    </row>
    <row r="1643" spans="1:7" ht="21" customHeight="1" x14ac:dyDescent="0.2">
      <c r="A1643" s="218">
        <v>1553</v>
      </c>
      <c r="B1643" s="251" t="s">
        <v>5087</v>
      </c>
      <c r="C1643" s="252" t="s">
        <v>5267</v>
      </c>
      <c r="D1643" s="252" t="s">
        <v>5268</v>
      </c>
      <c r="E1643" s="221" t="s">
        <v>5269</v>
      </c>
      <c r="F1643" s="103">
        <v>148516</v>
      </c>
      <c r="G1643" s="580">
        <v>22545</v>
      </c>
    </row>
    <row r="1644" spans="1:7" ht="21" customHeight="1" x14ac:dyDescent="0.2">
      <c r="A1644" s="218">
        <v>1554</v>
      </c>
      <c r="B1644" s="251" t="s">
        <v>5087</v>
      </c>
      <c r="C1644" s="252" t="s">
        <v>5270</v>
      </c>
      <c r="D1644" s="252" t="s">
        <v>5271</v>
      </c>
      <c r="E1644" s="221" t="s">
        <v>5272</v>
      </c>
      <c r="F1644" s="103">
        <v>148516</v>
      </c>
      <c r="G1644" s="580">
        <v>22545</v>
      </c>
    </row>
    <row r="1645" spans="1:7" ht="21" customHeight="1" x14ac:dyDescent="0.2">
      <c r="A1645" s="218">
        <v>1555</v>
      </c>
      <c r="B1645" s="251" t="s">
        <v>5087</v>
      </c>
      <c r="C1645" s="252" t="s">
        <v>5273</v>
      </c>
      <c r="D1645" s="252" t="s">
        <v>5274</v>
      </c>
      <c r="E1645" s="221" t="s">
        <v>5275</v>
      </c>
      <c r="F1645" s="103">
        <v>148516</v>
      </c>
      <c r="G1645" s="580">
        <v>22545</v>
      </c>
    </row>
    <row r="1646" spans="1:7" ht="21" customHeight="1" x14ac:dyDescent="0.2">
      <c r="A1646" s="218">
        <v>1556</v>
      </c>
      <c r="B1646" s="251" t="s">
        <v>5087</v>
      </c>
      <c r="C1646" s="252" t="s">
        <v>5276</v>
      </c>
      <c r="D1646" s="252" t="s">
        <v>5277</v>
      </c>
      <c r="E1646" s="221" t="s">
        <v>5278</v>
      </c>
      <c r="F1646" s="103">
        <v>148516</v>
      </c>
      <c r="G1646" s="580">
        <v>22545</v>
      </c>
    </row>
    <row r="1647" spans="1:7" ht="21" customHeight="1" x14ac:dyDescent="0.2">
      <c r="A1647" s="218">
        <v>1557</v>
      </c>
      <c r="B1647" s="251" t="s">
        <v>5087</v>
      </c>
      <c r="C1647" s="252" t="s">
        <v>5279</v>
      </c>
      <c r="D1647" s="252" t="s">
        <v>5280</v>
      </c>
      <c r="E1647" s="221" t="s">
        <v>5281</v>
      </c>
      <c r="F1647" s="103">
        <v>148516</v>
      </c>
      <c r="G1647" s="580">
        <v>22545</v>
      </c>
    </row>
    <row r="1648" spans="1:7" ht="21" customHeight="1" x14ac:dyDescent="0.2">
      <c r="A1648" s="218">
        <v>1558</v>
      </c>
      <c r="B1648" s="251" t="s">
        <v>5087</v>
      </c>
      <c r="C1648" s="252" t="s">
        <v>5282</v>
      </c>
      <c r="D1648" s="252" t="s">
        <v>5283</v>
      </c>
      <c r="E1648" s="221" t="s">
        <v>5284</v>
      </c>
      <c r="F1648" s="103">
        <v>148516</v>
      </c>
      <c r="G1648" s="580">
        <v>22545</v>
      </c>
    </row>
    <row r="1649" spans="1:7" ht="21" customHeight="1" x14ac:dyDescent="0.2">
      <c r="A1649" s="218">
        <v>1559</v>
      </c>
      <c r="B1649" s="251" t="s">
        <v>5285</v>
      </c>
      <c r="C1649" s="252" t="s">
        <v>5286</v>
      </c>
      <c r="D1649" s="252" t="s">
        <v>5287</v>
      </c>
      <c r="E1649" s="221" t="s">
        <v>5288</v>
      </c>
      <c r="F1649" s="103">
        <v>94050</v>
      </c>
      <c r="G1649" s="580">
        <v>22545</v>
      </c>
    </row>
    <row r="1650" spans="1:7" ht="21" customHeight="1" x14ac:dyDescent="0.2">
      <c r="A1650" s="218">
        <v>1560</v>
      </c>
      <c r="B1650" s="251" t="s">
        <v>5285</v>
      </c>
      <c r="C1650" s="252" t="s">
        <v>5289</v>
      </c>
      <c r="D1650" s="252" t="s">
        <v>5290</v>
      </c>
      <c r="E1650" s="221" t="s">
        <v>5291</v>
      </c>
      <c r="F1650" s="103">
        <v>94050</v>
      </c>
      <c r="G1650" s="580">
        <v>22545</v>
      </c>
    </row>
    <row r="1651" spans="1:7" ht="21" customHeight="1" x14ac:dyDescent="0.2">
      <c r="A1651" s="218">
        <v>1561</v>
      </c>
      <c r="B1651" s="251" t="s">
        <v>5285</v>
      </c>
      <c r="C1651" s="252" t="s">
        <v>5292</v>
      </c>
      <c r="D1651" s="252" t="s">
        <v>5293</v>
      </c>
      <c r="E1651" s="221" t="s">
        <v>5294</v>
      </c>
      <c r="F1651" s="103">
        <v>94050</v>
      </c>
      <c r="G1651" s="580">
        <v>22545</v>
      </c>
    </row>
    <row r="1652" spans="1:7" ht="21" customHeight="1" x14ac:dyDescent="0.2">
      <c r="A1652" s="218">
        <v>1562</v>
      </c>
      <c r="B1652" s="251" t="s">
        <v>5285</v>
      </c>
      <c r="C1652" s="252" t="s">
        <v>5295</v>
      </c>
      <c r="D1652" s="252" t="s">
        <v>5296</v>
      </c>
      <c r="E1652" s="221" t="s">
        <v>5297</v>
      </c>
      <c r="F1652" s="103">
        <v>94050</v>
      </c>
      <c r="G1652" s="580">
        <v>22545</v>
      </c>
    </row>
    <row r="1653" spans="1:7" ht="21" customHeight="1" x14ac:dyDescent="0.2">
      <c r="A1653" s="218">
        <v>1563</v>
      </c>
      <c r="B1653" s="251" t="s">
        <v>5285</v>
      </c>
      <c r="C1653" s="252" t="s">
        <v>5298</v>
      </c>
      <c r="D1653" s="252" t="s">
        <v>5299</v>
      </c>
      <c r="E1653" s="221" t="s">
        <v>5300</v>
      </c>
      <c r="F1653" s="103">
        <v>94050</v>
      </c>
      <c r="G1653" s="580">
        <v>22545</v>
      </c>
    </row>
    <row r="1654" spans="1:7" ht="21" customHeight="1" x14ac:dyDescent="0.2">
      <c r="A1654" s="218">
        <v>1564</v>
      </c>
      <c r="B1654" s="251" t="s">
        <v>5285</v>
      </c>
      <c r="C1654" s="252" t="s">
        <v>5301</v>
      </c>
      <c r="D1654" s="252" t="s">
        <v>5302</v>
      </c>
      <c r="E1654" s="221" t="s">
        <v>5303</v>
      </c>
      <c r="F1654" s="103">
        <v>94050</v>
      </c>
      <c r="G1654" s="580">
        <v>22545</v>
      </c>
    </row>
    <row r="1655" spans="1:7" ht="21" customHeight="1" x14ac:dyDescent="0.2">
      <c r="A1655" s="218">
        <v>1565</v>
      </c>
      <c r="B1655" s="251" t="s">
        <v>5285</v>
      </c>
      <c r="C1655" s="252" t="s">
        <v>5304</v>
      </c>
      <c r="D1655" s="252" t="s">
        <v>5305</v>
      </c>
      <c r="E1655" s="221" t="s">
        <v>5306</v>
      </c>
      <c r="F1655" s="103">
        <v>94050</v>
      </c>
      <c r="G1655" s="580">
        <v>22545</v>
      </c>
    </row>
    <row r="1656" spans="1:7" ht="21" customHeight="1" x14ac:dyDescent="0.2">
      <c r="A1656" s="218">
        <v>1566</v>
      </c>
      <c r="B1656" s="251" t="s">
        <v>5285</v>
      </c>
      <c r="C1656" s="252" t="s">
        <v>5307</v>
      </c>
      <c r="D1656" s="252" t="s">
        <v>5308</v>
      </c>
      <c r="E1656" s="221" t="s">
        <v>5309</v>
      </c>
      <c r="F1656" s="103">
        <v>94050</v>
      </c>
      <c r="G1656" s="580">
        <v>22545</v>
      </c>
    </row>
    <row r="1657" spans="1:7" ht="21" customHeight="1" x14ac:dyDescent="0.2">
      <c r="A1657" s="218">
        <v>1567</v>
      </c>
      <c r="B1657" s="251" t="s">
        <v>5285</v>
      </c>
      <c r="C1657" s="252" t="s">
        <v>5310</v>
      </c>
      <c r="D1657" s="252" t="s">
        <v>5311</v>
      </c>
      <c r="E1657" s="221" t="s">
        <v>5312</v>
      </c>
      <c r="F1657" s="103">
        <v>94050</v>
      </c>
      <c r="G1657" s="580">
        <v>22545</v>
      </c>
    </row>
    <row r="1658" spans="1:7" ht="21" customHeight="1" x14ac:dyDescent="0.2">
      <c r="A1658" s="218">
        <v>1568</v>
      </c>
      <c r="B1658" s="251" t="s">
        <v>5285</v>
      </c>
      <c r="C1658" s="252" t="s">
        <v>5313</v>
      </c>
      <c r="D1658" s="252" t="s">
        <v>5314</v>
      </c>
      <c r="E1658" s="221" t="s">
        <v>5315</v>
      </c>
      <c r="F1658" s="103">
        <v>94050</v>
      </c>
      <c r="G1658" s="580">
        <v>22545</v>
      </c>
    </row>
    <row r="1659" spans="1:7" ht="21" customHeight="1" x14ac:dyDescent="0.2">
      <c r="A1659" s="218">
        <v>1569</v>
      </c>
      <c r="B1659" s="251" t="s">
        <v>5285</v>
      </c>
      <c r="C1659" s="252" t="s">
        <v>5316</v>
      </c>
      <c r="D1659" s="252" t="s">
        <v>5317</v>
      </c>
      <c r="E1659" s="221" t="s">
        <v>5318</v>
      </c>
      <c r="F1659" s="103">
        <v>94050</v>
      </c>
      <c r="G1659" s="580">
        <v>22545</v>
      </c>
    </row>
    <row r="1660" spans="1:7" ht="21" customHeight="1" x14ac:dyDescent="0.2">
      <c r="A1660" s="218">
        <v>1570</v>
      </c>
      <c r="B1660" s="251" t="s">
        <v>5285</v>
      </c>
      <c r="C1660" s="252" t="s">
        <v>5319</v>
      </c>
      <c r="D1660" s="252" t="s">
        <v>5320</v>
      </c>
      <c r="E1660" s="221" t="s">
        <v>5321</v>
      </c>
      <c r="F1660" s="103">
        <v>94050</v>
      </c>
      <c r="G1660" s="580">
        <v>22545</v>
      </c>
    </row>
    <row r="1661" spans="1:7" ht="21" customHeight="1" x14ac:dyDescent="0.2">
      <c r="A1661" s="218">
        <v>1571</v>
      </c>
      <c r="B1661" s="251" t="s">
        <v>5285</v>
      </c>
      <c r="C1661" s="252" t="s">
        <v>5322</v>
      </c>
      <c r="D1661" s="252" t="s">
        <v>5323</v>
      </c>
      <c r="E1661" s="221" t="s">
        <v>5324</v>
      </c>
      <c r="F1661" s="103">
        <v>94050</v>
      </c>
      <c r="G1661" s="580">
        <v>22545</v>
      </c>
    </row>
    <row r="1662" spans="1:7" ht="21" customHeight="1" x14ac:dyDescent="0.2">
      <c r="A1662" s="218">
        <v>1572</v>
      </c>
      <c r="B1662" s="251" t="s">
        <v>5285</v>
      </c>
      <c r="C1662" s="252" t="s">
        <v>5325</v>
      </c>
      <c r="D1662" s="252" t="s">
        <v>5326</v>
      </c>
      <c r="E1662" s="221" t="s">
        <v>5327</v>
      </c>
      <c r="F1662" s="103">
        <v>94050</v>
      </c>
      <c r="G1662" s="580">
        <v>22545</v>
      </c>
    </row>
    <row r="1663" spans="1:7" ht="21" customHeight="1" x14ac:dyDescent="0.2">
      <c r="A1663" s="218">
        <v>1573</v>
      </c>
      <c r="B1663" s="251" t="s">
        <v>5285</v>
      </c>
      <c r="C1663" s="252" t="s">
        <v>5328</v>
      </c>
      <c r="D1663" s="252" t="s">
        <v>5329</v>
      </c>
      <c r="E1663" s="221" t="s">
        <v>5330</v>
      </c>
      <c r="F1663" s="103">
        <v>94050</v>
      </c>
      <c r="G1663" s="580">
        <v>22545</v>
      </c>
    </row>
    <row r="1664" spans="1:7" ht="21" customHeight="1" x14ac:dyDescent="0.2">
      <c r="A1664" s="218">
        <v>1574</v>
      </c>
      <c r="B1664" s="251" t="s">
        <v>5285</v>
      </c>
      <c r="C1664" s="252" t="s">
        <v>5331</v>
      </c>
      <c r="D1664" s="252" t="s">
        <v>5332</v>
      </c>
      <c r="E1664" s="221" t="s">
        <v>5333</v>
      </c>
      <c r="F1664" s="103">
        <v>94050</v>
      </c>
      <c r="G1664" s="580">
        <v>22545</v>
      </c>
    </row>
    <row r="1665" spans="1:7" ht="21" customHeight="1" x14ac:dyDescent="0.2">
      <c r="A1665" s="218">
        <v>1575</v>
      </c>
      <c r="B1665" s="251" t="s">
        <v>5285</v>
      </c>
      <c r="C1665" s="252" t="s">
        <v>5334</v>
      </c>
      <c r="D1665" s="252" t="s">
        <v>5335</v>
      </c>
      <c r="E1665" s="221" t="s">
        <v>5336</v>
      </c>
      <c r="F1665" s="103">
        <v>94050</v>
      </c>
      <c r="G1665" s="580">
        <v>22545</v>
      </c>
    </row>
    <row r="1666" spans="1:7" ht="21" customHeight="1" x14ac:dyDescent="0.2">
      <c r="A1666" s="218">
        <v>1576</v>
      </c>
      <c r="B1666" s="251" t="s">
        <v>5285</v>
      </c>
      <c r="C1666" s="252" t="s">
        <v>5337</v>
      </c>
      <c r="D1666" s="252" t="s">
        <v>5338</v>
      </c>
      <c r="E1666" s="221" t="s">
        <v>5339</v>
      </c>
      <c r="F1666" s="103">
        <v>94050</v>
      </c>
      <c r="G1666" s="580">
        <v>22545</v>
      </c>
    </row>
    <row r="1667" spans="1:7" ht="21" customHeight="1" x14ac:dyDescent="0.2">
      <c r="A1667" s="218">
        <v>1577</v>
      </c>
      <c r="B1667" s="251" t="s">
        <v>5285</v>
      </c>
      <c r="C1667" s="252" t="s">
        <v>5340</v>
      </c>
      <c r="D1667" s="252" t="s">
        <v>5341</v>
      </c>
      <c r="E1667" s="221" t="s">
        <v>5342</v>
      </c>
      <c r="F1667" s="103">
        <v>94050</v>
      </c>
      <c r="G1667" s="580">
        <v>22545</v>
      </c>
    </row>
    <row r="1668" spans="1:7" ht="21" customHeight="1" x14ac:dyDescent="0.2">
      <c r="A1668" s="218">
        <v>1578</v>
      </c>
      <c r="B1668" s="251" t="s">
        <v>5285</v>
      </c>
      <c r="C1668" s="252" t="s">
        <v>5343</v>
      </c>
      <c r="D1668" s="252" t="s">
        <v>5344</v>
      </c>
      <c r="E1668" s="221" t="s">
        <v>5345</v>
      </c>
      <c r="F1668" s="103">
        <v>94050</v>
      </c>
      <c r="G1668" s="580">
        <v>22545</v>
      </c>
    </row>
    <row r="1669" spans="1:7" ht="21" customHeight="1" x14ac:dyDescent="0.2">
      <c r="A1669" s="218">
        <v>1579</v>
      </c>
      <c r="B1669" s="251" t="s">
        <v>5285</v>
      </c>
      <c r="C1669" s="252" t="s">
        <v>5346</v>
      </c>
      <c r="D1669" s="252" t="s">
        <v>5347</v>
      </c>
      <c r="E1669" s="221" t="s">
        <v>5348</v>
      </c>
      <c r="F1669" s="103">
        <v>94050</v>
      </c>
      <c r="G1669" s="580">
        <v>22545</v>
      </c>
    </row>
    <row r="1670" spans="1:7" ht="21" customHeight="1" x14ac:dyDescent="0.2">
      <c r="A1670" s="218">
        <v>1580</v>
      </c>
      <c r="B1670" s="251" t="s">
        <v>5285</v>
      </c>
      <c r="C1670" s="252" t="s">
        <v>5349</v>
      </c>
      <c r="D1670" s="252" t="s">
        <v>5350</v>
      </c>
      <c r="E1670" s="221" t="s">
        <v>5351</v>
      </c>
      <c r="F1670" s="103">
        <v>94050</v>
      </c>
      <c r="G1670" s="580">
        <v>22545</v>
      </c>
    </row>
    <row r="1671" spans="1:7" ht="21" customHeight="1" x14ac:dyDescent="0.2">
      <c r="A1671" s="218">
        <v>1581</v>
      </c>
      <c r="B1671" s="251" t="s">
        <v>5285</v>
      </c>
      <c r="C1671" s="252" t="s">
        <v>5352</v>
      </c>
      <c r="D1671" s="252" t="s">
        <v>5353</v>
      </c>
      <c r="E1671" s="221" t="s">
        <v>5354</v>
      </c>
      <c r="F1671" s="103">
        <v>94050</v>
      </c>
      <c r="G1671" s="580">
        <v>22545</v>
      </c>
    </row>
    <row r="1672" spans="1:7" ht="21" customHeight="1" x14ac:dyDescent="0.2">
      <c r="A1672" s="218">
        <v>1582</v>
      </c>
      <c r="B1672" s="251" t="s">
        <v>5285</v>
      </c>
      <c r="C1672" s="252" t="s">
        <v>5355</v>
      </c>
      <c r="D1672" s="252" t="s">
        <v>5356</v>
      </c>
      <c r="E1672" s="221" t="s">
        <v>5357</v>
      </c>
      <c r="F1672" s="103">
        <v>94050</v>
      </c>
      <c r="G1672" s="580">
        <v>22545</v>
      </c>
    </row>
    <row r="1673" spans="1:7" ht="21" customHeight="1" x14ac:dyDescent="0.2">
      <c r="A1673" s="218">
        <v>1583</v>
      </c>
      <c r="B1673" s="251" t="s">
        <v>5285</v>
      </c>
      <c r="C1673" s="252" t="s">
        <v>5358</v>
      </c>
      <c r="D1673" s="252" t="s">
        <v>5359</v>
      </c>
      <c r="E1673" s="221" t="s">
        <v>5360</v>
      </c>
      <c r="F1673" s="103">
        <v>94050</v>
      </c>
      <c r="G1673" s="580">
        <v>22545</v>
      </c>
    </row>
    <row r="1674" spans="1:7" ht="21" customHeight="1" x14ac:dyDescent="0.2">
      <c r="A1674" s="218">
        <v>1584</v>
      </c>
      <c r="B1674" s="251" t="s">
        <v>5285</v>
      </c>
      <c r="C1674" s="252" t="s">
        <v>5361</v>
      </c>
      <c r="D1674" s="252" t="s">
        <v>5362</v>
      </c>
      <c r="E1674" s="221" t="s">
        <v>5363</v>
      </c>
      <c r="F1674" s="103">
        <v>94050</v>
      </c>
      <c r="G1674" s="580">
        <v>22545</v>
      </c>
    </row>
    <row r="1675" spans="1:7" ht="21" customHeight="1" x14ac:dyDescent="0.2">
      <c r="A1675" s="218">
        <v>1585</v>
      </c>
      <c r="B1675" s="251" t="s">
        <v>5285</v>
      </c>
      <c r="C1675" s="252" t="s">
        <v>5364</v>
      </c>
      <c r="D1675" s="252" t="s">
        <v>5365</v>
      </c>
      <c r="E1675" s="221" t="s">
        <v>5366</v>
      </c>
      <c r="F1675" s="103">
        <v>94050</v>
      </c>
      <c r="G1675" s="580">
        <v>22545</v>
      </c>
    </row>
    <row r="1676" spans="1:7" ht="21" customHeight="1" x14ac:dyDescent="0.2">
      <c r="A1676" s="218">
        <v>1586</v>
      </c>
      <c r="B1676" s="251" t="s">
        <v>5285</v>
      </c>
      <c r="C1676" s="252" t="s">
        <v>5367</v>
      </c>
      <c r="D1676" s="252" t="s">
        <v>5368</v>
      </c>
      <c r="E1676" s="221" t="s">
        <v>5369</v>
      </c>
      <c r="F1676" s="103">
        <v>94050</v>
      </c>
      <c r="G1676" s="580">
        <v>22545</v>
      </c>
    </row>
    <row r="1677" spans="1:7" ht="21" customHeight="1" x14ac:dyDescent="0.2">
      <c r="A1677" s="218">
        <v>1587</v>
      </c>
      <c r="B1677" s="251" t="s">
        <v>5285</v>
      </c>
      <c r="C1677" s="252" t="s">
        <v>5370</v>
      </c>
      <c r="D1677" s="252" t="s">
        <v>5371</v>
      </c>
      <c r="E1677" s="221" t="s">
        <v>5372</v>
      </c>
      <c r="F1677" s="103">
        <v>94050</v>
      </c>
      <c r="G1677" s="580">
        <v>22545</v>
      </c>
    </row>
    <row r="1678" spans="1:7" ht="21" customHeight="1" x14ac:dyDescent="0.2">
      <c r="A1678" s="218">
        <v>1588</v>
      </c>
      <c r="B1678" s="251" t="s">
        <v>5285</v>
      </c>
      <c r="C1678" s="252" t="s">
        <v>5373</v>
      </c>
      <c r="D1678" s="252" t="s">
        <v>5374</v>
      </c>
      <c r="E1678" s="221" t="s">
        <v>5375</v>
      </c>
      <c r="F1678" s="103">
        <v>94050</v>
      </c>
      <c r="G1678" s="580">
        <v>22545</v>
      </c>
    </row>
    <row r="1679" spans="1:7" ht="21" customHeight="1" x14ac:dyDescent="0.2">
      <c r="A1679" s="218">
        <v>1589</v>
      </c>
      <c r="B1679" s="251" t="s">
        <v>5376</v>
      </c>
      <c r="C1679" s="252" t="s">
        <v>5377</v>
      </c>
      <c r="D1679" s="252" t="s">
        <v>5378</v>
      </c>
      <c r="E1679" s="221" t="s">
        <v>5379</v>
      </c>
      <c r="F1679" s="103">
        <v>1390000</v>
      </c>
      <c r="G1679" s="580">
        <v>22391</v>
      </c>
    </row>
    <row r="1680" spans="1:7" ht="21" customHeight="1" x14ac:dyDescent="0.2">
      <c r="A1680" s="218">
        <v>1590</v>
      </c>
      <c r="B1680" s="251" t="s">
        <v>5376</v>
      </c>
      <c r="C1680" s="252" t="s">
        <v>5380</v>
      </c>
      <c r="D1680" s="252" t="s">
        <v>5381</v>
      </c>
      <c r="E1680" s="221" t="s">
        <v>5382</v>
      </c>
      <c r="F1680" s="103">
        <v>1390000</v>
      </c>
      <c r="G1680" s="580">
        <v>22391</v>
      </c>
    </row>
    <row r="1681" spans="1:7" ht="21" customHeight="1" x14ac:dyDescent="0.2">
      <c r="A1681" s="218">
        <v>1591</v>
      </c>
      <c r="B1681" s="251" t="s">
        <v>5376</v>
      </c>
      <c r="C1681" s="252" t="s">
        <v>5383</v>
      </c>
      <c r="D1681" s="252" t="s">
        <v>5384</v>
      </c>
      <c r="E1681" s="221" t="s">
        <v>5385</v>
      </c>
      <c r="F1681" s="103">
        <v>1390000</v>
      </c>
      <c r="G1681" s="580">
        <v>22391</v>
      </c>
    </row>
    <row r="1682" spans="1:7" ht="21" customHeight="1" x14ac:dyDescent="0.2">
      <c r="A1682" s="218">
        <v>1592</v>
      </c>
      <c r="B1682" s="251" t="s">
        <v>5376</v>
      </c>
      <c r="C1682" s="252" t="s">
        <v>5386</v>
      </c>
      <c r="D1682" s="252" t="s">
        <v>5387</v>
      </c>
      <c r="E1682" s="221" t="s">
        <v>5388</v>
      </c>
      <c r="F1682" s="103">
        <v>1390000</v>
      </c>
      <c r="G1682" s="580">
        <v>22391</v>
      </c>
    </row>
    <row r="1683" spans="1:7" ht="21" customHeight="1" x14ac:dyDescent="0.2">
      <c r="A1683" s="218">
        <v>1593</v>
      </c>
      <c r="B1683" s="251" t="s">
        <v>5389</v>
      </c>
      <c r="C1683" s="252"/>
      <c r="D1683" s="252"/>
      <c r="E1683" s="221"/>
      <c r="F1683" s="103">
        <v>34998000</v>
      </c>
      <c r="G1683" s="580">
        <v>241582</v>
      </c>
    </row>
    <row r="1684" spans="1:7" ht="21" customHeight="1" x14ac:dyDescent="0.2">
      <c r="A1684" s="218"/>
      <c r="B1684" s="660" t="s">
        <v>5390</v>
      </c>
      <c r="C1684" s="661"/>
      <c r="D1684" s="661"/>
      <c r="E1684" s="662"/>
      <c r="F1684" s="106">
        <f>SUM(F1608:F1683)</f>
        <v>261783682</v>
      </c>
      <c r="G1684" s="580"/>
    </row>
    <row r="1685" spans="1:7" ht="21" customHeight="1" x14ac:dyDescent="0.2">
      <c r="A1685" s="230"/>
      <c r="B1685" s="654" t="s">
        <v>5391</v>
      </c>
      <c r="C1685" s="655"/>
      <c r="D1685" s="655"/>
      <c r="E1685" s="656"/>
      <c r="F1685" s="231">
        <f>SUM(F1684,F1606)</f>
        <v>269586682.00999999</v>
      </c>
      <c r="G1685" s="580"/>
    </row>
    <row r="1686" spans="1:7" ht="21" customHeight="1" x14ac:dyDescent="0.2">
      <c r="A1686" s="247"/>
      <c r="B1686" s="248" t="s">
        <v>5392</v>
      </c>
      <c r="C1686" s="265"/>
      <c r="D1686" s="265"/>
      <c r="E1686" s="266"/>
      <c r="F1686" s="250"/>
      <c r="G1686" s="580"/>
    </row>
    <row r="1687" spans="1:7" customFormat="1" ht="21" customHeight="1" x14ac:dyDescent="0.2">
      <c r="A1687" s="267"/>
      <c r="B1687" s="268" t="s">
        <v>5393</v>
      </c>
      <c r="C1687" s="269"/>
      <c r="D1687" s="269"/>
      <c r="E1687" s="270"/>
      <c r="F1687" s="108"/>
      <c r="G1687" s="580"/>
    </row>
    <row r="1688" spans="1:7" customFormat="1" ht="21" customHeight="1" x14ac:dyDescent="0.2">
      <c r="A1688" s="271">
        <v>1594</v>
      </c>
      <c r="B1688" s="272" t="s">
        <v>5394</v>
      </c>
      <c r="C1688" s="273" t="s">
        <v>5395</v>
      </c>
      <c r="D1688" s="273" t="s">
        <v>5396</v>
      </c>
      <c r="E1688" s="274" t="s">
        <v>5397</v>
      </c>
      <c r="F1688" s="109">
        <v>45500</v>
      </c>
      <c r="G1688" s="580">
        <v>21162</v>
      </c>
    </row>
    <row r="1689" spans="1:7" customFormat="1" ht="21" customHeight="1" x14ac:dyDescent="0.2">
      <c r="A1689" s="271">
        <v>1595</v>
      </c>
      <c r="B1689" s="272" t="s">
        <v>5398</v>
      </c>
      <c r="C1689" s="273" t="s">
        <v>5399</v>
      </c>
      <c r="D1689" s="273" t="s">
        <v>5400</v>
      </c>
      <c r="E1689" s="274" t="s">
        <v>5401</v>
      </c>
      <c r="F1689" s="109">
        <v>60562</v>
      </c>
      <c r="G1689" s="580">
        <v>18492</v>
      </c>
    </row>
    <row r="1690" spans="1:7" customFormat="1" ht="21" customHeight="1" x14ac:dyDescent="0.2">
      <c r="A1690" s="271">
        <v>1596</v>
      </c>
      <c r="B1690" s="272" t="s">
        <v>5398</v>
      </c>
      <c r="C1690" s="273" t="s">
        <v>5402</v>
      </c>
      <c r="D1690" s="273" t="s">
        <v>5403</v>
      </c>
      <c r="E1690" s="274" t="s">
        <v>5404</v>
      </c>
      <c r="F1690" s="109">
        <v>60562</v>
      </c>
      <c r="G1690" s="580">
        <v>18492</v>
      </c>
    </row>
    <row r="1691" spans="1:7" customFormat="1" ht="21" customHeight="1" x14ac:dyDescent="0.2">
      <c r="A1691" s="271">
        <v>1597</v>
      </c>
      <c r="B1691" s="272" t="s">
        <v>5405</v>
      </c>
      <c r="C1691" s="273" t="s">
        <v>5406</v>
      </c>
      <c r="D1691" s="273" t="s">
        <v>5407</v>
      </c>
      <c r="E1691" s="274" t="s">
        <v>5408</v>
      </c>
      <c r="F1691" s="109">
        <v>39500</v>
      </c>
      <c r="G1691" s="580">
        <v>19429</v>
      </c>
    </row>
    <row r="1692" spans="1:7" customFormat="1" ht="21" customHeight="1" x14ac:dyDescent="0.2">
      <c r="A1692" s="271">
        <v>1598</v>
      </c>
      <c r="B1692" s="272" t="s">
        <v>5409</v>
      </c>
      <c r="C1692" s="273" t="s">
        <v>5410</v>
      </c>
      <c r="D1692" s="273" t="s">
        <v>5411</v>
      </c>
      <c r="E1692" s="274" t="s">
        <v>5412</v>
      </c>
      <c r="F1692" s="109">
        <v>1570225</v>
      </c>
      <c r="G1692" s="580">
        <v>22500</v>
      </c>
    </row>
    <row r="1693" spans="1:7" customFormat="1" ht="21" customHeight="1" x14ac:dyDescent="0.2">
      <c r="A1693" s="271">
        <v>1599</v>
      </c>
      <c r="B1693" s="272" t="s">
        <v>5413</v>
      </c>
      <c r="C1693" s="273" t="s">
        <v>5414</v>
      </c>
      <c r="D1693" s="273" t="s">
        <v>5415</v>
      </c>
      <c r="E1693" s="274" t="s">
        <v>5416</v>
      </c>
      <c r="F1693" s="109">
        <v>684532.5</v>
      </c>
      <c r="G1693" s="580">
        <v>20584</v>
      </c>
    </row>
    <row r="1694" spans="1:7" customFormat="1" ht="21" customHeight="1" x14ac:dyDescent="0.2">
      <c r="A1694" s="271">
        <v>1600</v>
      </c>
      <c r="B1694" s="272" t="s">
        <v>5417</v>
      </c>
      <c r="C1694" s="273" t="s">
        <v>5418</v>
      </c>
      <c r="D1694" s="273" t="s">
        <v>5419</v>
      </c>
      <c r="E1694" s="274" t="s">
        <v>5420</v>
      </c>
      <c r="F1694" s="109">
        <v>615000</v>
      </c>
      <c r="G1694" s="580">
        <v>18084</v>
      </c>
    </row>
    <row r="1695" spans="1:7" customFormat="1" ht="21" customHeight="1" x14ac:dyDescent="0.2">
      <c r="A1695" s="271">
        <v>1601</v>
      </c>
      <c r="B1695" s="272" t="s">
        <v>5417</v>
      </c>
      <c r="C1695" s="273" t="s">
        <v>5421</v>
      </c>
      <c r="D1695" s="273" t="s">
        <v>5422</v>
      </c>
      <c r="E1695" s="274" t="s">
        <v>5423</v>
      </c>
      <c r="F1695" s="109">
        <v>615000</v>
      </c>
      <c r="G1695" s="580">
        <v>18084</v>
      </c>
    </row>
    <row r="1696" spans="1:7" customFormat="1" ht="21" customHeight="1" x14ac:dyDescent="0.2">
      <c r="A1696" s="271">
        <v>1602</v>
      </c>
      <c r="B1696" s="275" t="s">
        <v>5424</v>
      </c>
      <c r="C1696" s="276" t="s">
        <v>5425</v>
      </c>
      <c r="D1696" s="276" t="s">
        <v>5426</v>
      </c>
      <c r="E1696" s="277" t="s">
        <v>5427</v>
      </c>
      <c r="F1696" s="109">
        <v>1183420</v>
      </c>
      <c r="G1696" s="580">
        <v>21998</v>
      </c>
    </row>
    <row r="1697" spans="1:7" customFormat="1" ht="21" customHeight="1" x14ac:dyDescent="0.2">
      <c r="A1697" s="278"/>
      <c r="B1697" s="648" t="s">
        <v>4672</v>
      </c>
      <c r="C1697" s="649"/>
      <c r="D1697" s="649"/>
      <c r="E1697" s="650"/>
      <c r="F1697" s="110">
        <f>SUM(F1688:F1696)</f>
        <v>4874301.5</v>
      </c>
      <c r="G1697" s="580"/>
    </row>
    <row r="1698" spans="1:7" customFormat="1" ht="21" customHeight="1" x14ac:dyDescent="0.2">
      <c r="A1698" s="279"/>
      <c r="B1698" s="280" t="s">
        <v>5428</v>
      </c>
      <c r="C1698" s="281"/>
      <c r="D1698" s="281"/>
      <c r="E1698" s="282"/>
      <c r="F1698" s="111"/>
      <c r="G1698" s="580"/>
    </row>
    <row r="1699" spans="1:7" customFormat="1" ht="21" customHeight="1" x14ac:dyDescent="0.2">
      <c r="A1699" s="271">
        <v>1603</v>
      </c>
      <c r="B1699" s="272" t="s">
        <v>5429</v>
      </c>
      <c r="C1699" s="273" t="s">
        <v>5430</v>
      </c>
      <c r="D1699" s="273" t="s">
        <v>5431</v>
      </c>
      <c r="E1699" s="274" t="s">
        <v>5432</v>
      </c>
      <c r="F1699" s="109">
        <v>564960</v>
      </c>
      <c r="G1699" s="580">
        <v>14795</v>
      </c>
    </row>
    <row r="1700" spans="1:7" customFormat="1" ht="21" customHeight="1" x14ac:dyDescent="0.2">
      <c r="A1700" s="271">
        <v>1604</v>
      </c>
      <c r="B1700" s="272" t="s">
        <v>5433</v>
      </c>
      <c r="C1700" s="273" t="s">
        <v>5434</v>
      </c>
      <c r="D1700" s="273" t="s">
        <v>5435</v>
      </c>
      <c r="E1700" s="274" t="s">
        <v>5436</v>
      </c>
      <c r="F1700" s="109">
        <v>538900</v>
      </c>
      <c r="G1700" s="580">
        <v>14669</v>
      </c>
    </row>
    <row r="1701" spans="1:7" customFormat="1" ht="21" customHeight="1" x14ac:dyDescent="0.2">
      <c r="A1701" s="271">
        <v>1605</v>
      </c>
      <c r="B1701" s="272" t="s">
        <v>5437</v>
      </c>
      <c r="C1701" s="273" t="s">
        <v>5438</v>
      </c>
      <c r="D1701" s="273" t="s">
        <v>5439</v>
      </c>
      <c r="E1701" s="274" t="s">
        <v>5440</v>
      </c>
      <c r="F1701" s="109">
        <v>902000</v>
      </c>
      <c r="G1701" s="580">
        <v>17155</v>
      </c>
    </row>
    <row r="1702" spans="1:7" customFormat="1" ht="21" customHeight="1" x14ac:dyDescent="0.2">
      <c r="A1702" s="278"/>
      <c r="B1702" s="657" t="s">
        <v>450</v>
      </c>
      <c r="C1702" s="658"/>
      <c r="D1702" s="658"/>
      <c r="E1702" s="659"/>
      <c r="F1702" s="110">
        <f>SUM(F1699:F1701)</f>
        <v>2005860</v>
      </c>
      <c r="G1702" s="580"/>
    </row>
    <row r="1703" spans="1:7" customFormat="1" ht="21" customHeight="1" x14ac:dyDescent="0.2">
      <c r="A1703" s="271"/>
      <c r="B1703" s="283" t="s">
        <v>5441</v>
      </c>
      <c r="C1703" s="273"/>
      <c r="D1703" s="273"/>
      <c r="E1703" s="284"/>
      <c r="F1703" s="108"/>
      <c r="G1703" s="580"/>
    </row>
    <row r="1704" spans="1:7" customFormat="1" ht="21" customHeight="1" x14ac:dyDescent="0.2">
      <c r="A1704" s="271">
        <v>1606</v>
      </c>
      <c r="B1704" s="272" t="s">
        <v>5442</v>
      </c>
      <c r="C1704" s="273" t="s">
        <v>5443</v>
      </c>
      <c r="D1704" s="273" t="s">
        <v>5444</v>
      </c>
      <c r="E1704" s="274" t="s">
        <v>5445</v>
      </c>
      <c r="F1704" s="112" t="s">
        <v>1174</v>
      </c>
      <c r="G1704" s="580">
        <v>17155</v>
      </c>
    </row>
    <row r="1705" spans="1:7" customFormat="1" ht="21" customHeight="1" x14ac:dyDescent="0.2">
      <c r="A1705" s="271">
        <v>1607</v>
      </c>
      <c r="B1705" s="272" t="s">
        <v>5446</v>
      </c>
      <c r="C1705" s="273" t="s">
        <v>5447</v>
      </c>
      <c r="D1705" s="273" t="s">
        <v>5448</v>
      </c>
      <c r="E1705" s="274" t="s">
        <v>5449</v>
      </c>
      <c r="F1705" s="109">
        <v>700000</v>
      </c>
      <c r="G1705" s="580">
        <v>21565</v>
      </c>
    </row>
    <row r="1706" spans="1:7" customFormat="1" ht="21" customHeight="1" x14ac:dyDescent="0.2">
      <c r="A1706" s="271">
        <v>1608</v>
      </c>
      <c r="B1706" s="272" t="s">
        <v>5450</v>
      </c>
      <c r="C1706" s="273" t="s">
        <v>5451</v>
      </c>
      <c r="D1706" s="273" t="s">
        <v>5452</v>
      </c>
      <c r="E1706" s="274" t="s">
        <v>5453</v>
      </c>
      <c r="F1706" s="109">
        <v>1003387</v>
      </c>
      <c r="G1706" s="580">
        <v>21456</v>
      </c>
    </row>
    <row r="1707" spans="1:7" customFormat="1" ht="21" customHeight="1" x14ac:dyDescent="0.2">
      <c r="A1707" s="278"/>
      <c r="B1707" s="648" t="s">
        <v>450</v>
      </c>
      <c r="C1707" s="649"/>
      <c r="D1707" s="649"/>
      <c r="E1707" s="650"/>
      <c r="F1707" s="110">
        <f>SUM(F1704:F1706)</f>
        <v>1703387</v>
      </c>
      <c r="G1707" s="580"/>
    </row>
    <row r="1708" spans="1:7" customFormat="1" ht="21" customHeight="1" x14ac:dyDescent="0.2">
      <c r="A1708" s="267"/>
      <c r="B1708" s="285" t="s">
        <v>5454</v>
      </c>
      <c r="C1708" s="286"/>
      <c r="D1708" s="286"/>
      <c r="E1708" s="287"/>
      <c r="F1708" s="113"/>
      <c r="G1708" s="580"/>
    </row>
    <row r="1709" spans="1:7" customFormat="1" ht="21" customHeight="1" x14ac:dyDescent="0.2">
      <c r="A1709" s="271">
        <v>1609</v>
      </c>
      <c r="B1709" s="272" t="s">
        <v>5455</v>
      </c>
      <c r="C1709" s="288" t="s">
        <v>5456</v>
      </c>
      <c r="D1709" s="288" t="s">
        <v>5457</v>
      </c>
      <c r="E1709" s="288" t="s">
        <v>5458</v>
      </c>
      <c r="F1709" s="114">
        <v>564960</v>
      </c>
      <c r="G1709" s="580">
        <v>233941</v>
      </c>
    </row>
    <row r="1710" spans="1:7" customFormat="1" ht="21" customHeight="1" x14ac:dyDescent="0.2">
      <c r="A1710" s="271">
        <v>1610</v>
      </c>
      <c r="B1710" s="272" t="s">
        <v>5459</v>
      </c>
      <c r="C1710" s="288" t="s">
        <v>5460</v>
      </c>
      <c r="D1710" s="288" t="s">
        <v>5461</v>
      </c>
      <c r="E1710" s="288" t="s">
        <v>5462</v>
      </c>
      <c r="F1710" s="114">
        <v>539815</v>
      </c>
      <c r="G1710" s="580">
        <v>235242</v>
      </c>
    </row>
    <row r="1711" spans="1:7" customFormat="1" ht="21" customHeight="1" x14ac:dyDescent="0.2">
      <c r="A1711" s="271">
        <v>1611</v>
      </c>
      <c r="B1711" s="272" t="s">
        <v>5463</v>
      </c>
      <c r="C1711" s="288" t="s">
        <v>5464</v>
      </c>
      <c r="D1711" s="288" t="s">
        <v>5465</v>
      </c>
      <c r="E1711" s="288" t="s">
        <v>5466</v>
      </c>
      <c r="F1711" s="114">
        <v>902000</v>
      </c>
      <c r="G1711" s="580">
        <v>17155</v>
      </c>
    </row>
    <row r="1712" spans="1:7" customFormat="1" ht="21" customHeight="1" x14ac:dyDescent="0.2">
      <c r="A1712" s="271">
        <v>1612</v>
      </c>
      <c r="B1712" s="272" t="s">
        <v>5467</v>
      </c>
      <c r="C1712" s="288" t="s">
        <v>5468</v>
      </c>
      <c r="D1712" s="288" t="s">
        <v>5469</v>
      </c>
      <c r="E1712" s="288" t="s">
        <v>5470</v>
      </c>
      <c r="F1712" s="114">
        <v>55528</v>
      </c>
      <c r="G1712" s="580">
        <v>235255</v>
      </c>
    </row>
    <row r="1713" spans="1:7" customFormat="1" ht="21" customHeight="1" x14ac:dyDescent="0.2">
      <c r="A1713" s="271">
        <v>1613</v>
      </c>
      <c r="B1713" s="272" t="s">
        <v>5467</v>
      </c>
      <c r="C1713" s="288" t="s">
        <v>5471</v>
      </c>
      <c r="D1713" s="288" t="s">
        <v>5472</v>
      </c>
      <c r="E1713" s="288" t="s">
        <v>5473</v>
      </c>
      <c r="F1713" s="114">
        <v>55528</v>
      </c>
      <c r="G1713" s="580">
        <v>235255</v>
      </c>
    </row>
    <row r="1714" spans="1:7" customFormat="1" ht="21" customHeight="1" x14ac:dyDescent="0.2">
      <c r="A1714" s="271">
        <v>1614</v>
      </c>
      <c r="B1714" s="272" t="s">
        <v>5474</v>
      </c>
      <c r="C1714" s="288" t="s">
        <v>5475</v>
      </c>
      <c r="D1714" s="288" t="s">
        <v>5475</v>
      </c>
      <c r="E1714" s="288" t="s">
        <v>5476</v>
      </c>
      <c r="F1714" s="114" t="s">
        <v>1174</v>
      </c>
      <c r="G1714" s="580">
        <v>14752</v>
      </c>
    </row>
    <row r="1715" spans="1:7" customFormat="1" ht="21" customHeight="1" x14ac:dyDescent="0.2">
      <c r="A1715" s="271">
        <v>1615</v>
      </c>
      <c r="B1715" s="272" t="s">
        <v>5477</v>
      </c>
      <c r="C1715" s="288" t="s">
        <v>5478</v>
      </c>
      <c r="D1715" s="288" t="s">
        <v>5479</v>
      </c>
      <c r="E1715" s="288" t="s">
        <v>5480</v>
      </c>
      <c r="F1715" s="114">
        <v>29400</v>
      </c>
      <c r="G1715" s="580">
        <v>18443</v>
      </c>
    </row>
    <row r="1716" spans="1:7" customFormat="1" ht="21" customHeight="1" x14ac:dyDescent="0.2">
      <c r="A1716" s="278"/>
      <c r="B1716" s="648" t="s">
        <v>5481</v>
      </c>
      <c r="C1716" s="649"/>
      <c r="D1716" s="649"/>
      <c r="E1716" s="650"/>
      <c r="F1716" s="110">
        <f>SUM(F1709:F1715)</f>
        <v>2147231</v>
      </c>
      <c r="G1716" s="580"/>
    </row>
    <row r="1717" spans="1:7" customFormat="1" ht="21" customHeight="1" x14ac:dyDescent="0.2">
      <c r="A1717" s="271"/>
      <c r="B1717" s="289" t="s">
        <v>5482</v>
      </c>
      <c r="C1717" s="288"/>
      <c r="D1717" s="288"/>
      <c r="E1717" s="288"/>
      <c r="F1717" s="114"/>
      <c r="G1717" s="580"/>
    </row>
    <row r="1718" spans="1:7" customFormat="1" ht="21" customHeight="1" x14ac:dyDescent="0.2">
      <c r="A1718" s="271">
        <v>1616</v>
      </c>
      <c r="B1718" s="272" t="s">
        <v>5483</v>
      </c>
      <c r="C1718" s="288" t="s">
        <v>5484</v>
      </c>
      <c r="D1718" s="288" t="s">
        <v>5485</v>
      </c>
      <c r="E1718" s="288" t="s">
        <v>5486</v>
      </c>
      <c r="F1718" s="114">
        <v>1037200</v>
      </c>
      <c r="G1718" s="580">
        <v>17710</v>
      </c>
    </row>
    <row r="1719" spans="1:7" customFormat="1" ht="21" customHeight="1" x14ac:dyDescent="0.2">
      <c r="A1719" s="271">
        <v>1617</v>
      </c>
      <c r="B1719" s="272" t="s">
        <v>5487</v>
      </c>
      <c r="C1719" s="288" t="s">
        <v>5488</v>
      </c>
      <c r="D1719" s="288" t="s">
        <v>5489</v>
      </c>
      <c r="E1719" s="288" t="s">
        <v>5490</v>
      </c>
      <c r="F1719" s="114">
        <v>1052500</v>
      </c>
      <c r="G1719" s="580">
        <v>17454</v>
      </c>
    </row>
    <row r="1720" spans="1:7" customFormat="1" ht="21" customHeight="1" x14ac:dyDescent="0.2">
      <c r="A1720" s="271">
        <v>1618</v>
      </c>
      <c r="B1720" s="272" t="s">
        <v>5491</v>
      </c>
      <c r="C1720" s="288" t="s">
        <v>5492</v>
      </c>
      <c r="D1720" s="288" t="s">
        <v>5493</v>
      </c>
      <c r="E1720" s="288" t="s">
        <v>5494</v>
      </c>
      <c r="F1720" s="114">
        <v>539815</v>
      </c>
      <c r="G1720" s="580">
        <v>16305</v>
      </c>
    </row>
    <row r="1721" spans="1:7" customFormat="1" ht="21" customHeight="1" x14ac:dyDescent="0.2">
      <c r="A1721" s="271">
        <v>1619</v>
      </c>
      <c r="B1721" s="272" t="s">
        <v>5495</v>
      </c>
      <c r="C1721" s="288" t="s">
        <v>5496</v>
      </c>
      <c r="D1721" s="288" t="s">
        <v>5497</v>
      </c>
      <c r="E1721" s="288" t="s">
        <v>5498</v>
      </c>
      <c r="F1721" s="114">
        <v>415000</v>
      </c>
      <c r="G1721" s="580">
        <v>14680</v>
      </c>
    </row>
    <row r="1722" spans="1:7" customFormat="1" ht="21" customHeight="1" x14ac:dyDescent="0.2">
      <c r="A1722" s="271">
        <v>1620</v>
      </c>
      <c r="B1722" s="272" t="s">
        <v>5491</v>
      </c>
      <c r="C1722" s="288" t="s">
        <v>5499</v>
      </c>
      <c r="D1722" s="288" t="s">
        <v>5500</v>
      </c>
      <c r="E1722" s="288" t="s">
        <v>5501</v>
      </c>
      <c r="F1722" s="114">
        <v>539815</v>
      </c>
      <c r="G1722" s="580">
        <v>16096</v>
      </c>
    </row>
    <row r="1723" spans="1:7" customFormat="1" ht="21" customHeight="1" x14ac:dyDescent="0.2">
      <c r="A1723" s="271">
        <v>1621</v>
      </c>
      <c r="B1723" s="272" t="s">
        <v>5491</v>
      </c>
      <c r="C1723" s="288" t="s">
        <v>5502</v>
      </c>
      <c r="D1723" s="288" t="s">
        <v>5503</v>
      </c>
      <c r="E1723" s="288" t="s">
        <v>5504</v>
      </c>
      <c r="F1723" s="114">
        <v>539815</v>
      </c>
      <c r="G1723" s="580">
        <v>16096</v>
      </c>
    </row>
    <row r="1724" spans="1:7" customFormat="1" ht="21" customHeight="1" x14ac:dyDescent="0.2">
      <c r="A1724" s="271">
        <v>1622</v>
      </c>
      <c r="B1724" s="272" t="s">
        <v>5505</v>
      </c>
      <c r="C1724" s="288" t="s">
        <v>5506</v>
      </c>
      <c r="D1724" s="288" t="s">
        <v>5507</v>
      </c>
      <c r="E1724" s="288" t="s">
        <v>5508</v>
      </c>
      <c r="F1724" s="114">
        <v>587000</v>
      </c>
      <c r="G1724" s="580">
        <v>18035</v>
      </c>
    </row>
    <row r="1725" spans="1:7" customFormat="1" ht="21" customHeight="1" x14ac:dyDescent="0.2">
      <c r="A1725" s="271">
        <v>1623</v>
      </c>
      <c r="B1725" s="272" t="s">
        <v>5509</v>
      </c>
      <c r="C1725" s="288" t="s">
        <v>5510</v>
      </c>
      <c r="D1725" s="288" t="s">
        <v>5511</v>
      </c>
      <c r="E1725" s="288" t="s">
        <v>5512</v>
      </c>
      <c r="F1725" s="114">
        <v>587000</v>
      </c>
      <c r="G1725" s="580">
        <v>18035</v>
      </c>
    </row>
    <row r="1726" spans="1:7" customFormat="1" ht="21" customHeight="1" x14ac:dyDescent="0.2">
      <c r="A1726" s="271">
        <v>1624</v>
      </c>
      <c r="B1726" s="272" t="s">
        <v>5509</v>
      </c>
      <c r="C1726" s="288" t="s">
        <v>5513</v>
      </c>
      <c r="D1726" s="288" t="s">
        <v>5514</v>
      </c>
      <c r="E1726" s="288" t="s">
        <v>5515</v>
      </c>
      <c r="F1726" s="114">
        <v>587000</v>
      </c>
      <c r="G1726" s="580">
        <v>18035</v>
      </c>
    </row>
    <row r="1727" spans="1:7" customFormat="1" ht="21" customHeight="1" x14ac:dyDescent="0.2">
      <c r="A1727" s="271">
        <v>1625</v>
      </c>
      <c r="B1727" s="272" t="s">
        <v>5509</v>
      </c>
      <c r="C1727" s="288" t="s">
        <v>5516</v>
      </c>
      <c r="D1727" s="288" t="s">
        <v>5517</v>
      </c>
      <c r="E1727" s="288" t="s">
        <v>5518</v>
      </c>
      <c r="F1727" s="114">
        <v>587000</v>
      </c>
      <c r="G1727" s="580">
        <v>18035</v>
      </c>
    </row>
    <row r="1728" spans="1:7" customFormat="1" ht="21" customHeight="1" x14ac:dyDescent="0.2">
      <c r="A1728" s="271">
        <v>1626</v>
      </c>
      <c r="B1728" s="272" t="s">
        <v>5519</v>
      </c>
      <c r="C1728" s="288" t="s">
        <v>5520</v>
      </c>
      <c r="D1728" s="288" t="s">
        <v>5521</v>
      </c>
      <c r="E1728" s="288" t="s">
        <v>5522</v>
      </c>
      <c r="F1728" s="114" t="s">
        <v>1174</v>
      </c>
      <c r="G1728" s="580">
        <v>17155</v>
      </c>
    </row>
    <row r="1729" spans="1:7" customFormat="1" ht="21" customHeight="1" x14ac:dyDescent="0.2">
      <c r="A1729" s="271">
        <v>1627</v>
      </c>
      <c r="B1729" s="272" t="s">
        <v>5523</v>
      </c>
      <c r="C1729" s="288" t="s">
        <v>5524</v>
      </c>
      <c r="D1729" s="288" t="s">
        <v>5525</v>
      </c>
      <c r="E1729" s="288" t="s">
        <v>5526</v>
      </c>
      <c r="F1729" s="114">
        <v>60000</v>
      </c>
      <c r="G1729" s="580">
        <v>16676</v>
      </c>
    </row>
    <row r="1730" spans="1:7" customFormat="1" ht="21" customHeight="1" x14ac:dyDescent="0.2">
      <c r="A1730" s="271">
        <v>1628</v>
      </c>
      <c r="B1730" s="272" t="s">
        <v>5527</v>
      </c>
      <c r="C1730" s="288" t="s">
        <v>5528</v>
      </c>
      <c r="D1730" s="288" t="s">
        <v>5529</v>
      </c>
      <c r="E1730" s="288" t="s">
        <v>5530</v>
      </c>
      <c r="F1730" s="114">
        <v>60000</v>
      </c>
      <c r="G1730" s="580">
        <v>16676</v>
      </c>
    </row>
    <row r="1731" spans="1:7" customFormat="1" ht="21" customHeight="1" x14ac:dyDescent="0.2">
      <c r="A1731" s="271">
        <v>1629</v>
      </c>
      <c r="B1731" s="272" t="s">
        <v>5523</v>
      </c>
      <c r="C1731" s="288" t="s">
        <v>5531</v>
      </c>
      <c r="D1731" s="288" t="s">
        <v>5532</v>
      </c>
      <c r="E1731" s="288" t="s">
        <v>5533</v>
      </c>
      <c r="F1731" s="114">
        <v>60000</v>
      </c>
      <c r="G1731" s="580">
        <v>16676</v>
      </c>
    </row>
    <row r="1732" spans="1:7" customFormat="1" ht="21" customHeight="1" x14ac:dyDescent="0.2">
      <c r="A1732" s="271">
        <v>1630</v>
      </c>
      <c r="B1732" s="272" t="s">
        <v>5534</v>
      </c>
      <c r="C1732" s="288" t="s">
        <v>5535</v>
      </c>
      <c r="D1732" s="288" t="s">
        <v>5536</v>
      </c>
      <c r="E1732" s="288" t="s">
        <v>5537</v>
      </c>
      <c r="F1732" s="114">
        <v>940000</v>
      </c>
      <c r="G1732" s="580">
        <v>18035</v>
      </c>
    </row>
    <row r="1733" spans="1:7" customFormat="1" ht="21" customHeight="1" x14ac:dyDescent="0.2">
      <c r="A1733" s="271">
        <v>1631</v>
      </c>
      <c r="B1733" s="272" t="s">
        <v>5538</v>
      </c>
      <c r="C1733" s="288" t="s">
        <v>5539</v>
      </c>
      <c r="D1733" s="288" t="s">
        <v>5540</v>
      </c>
      <c r="E1733" s="288" t="s">
        <v>5541</v>
      </c>
      <c r="F1733" s="114">
        <v>940000</v>
      </c>
      <c r="G1733" s="580">
        <v>18035</v>
      </c>
    </row>
    <row r="1734" spans="1:7" customFormat="1" ht="21" customHeight="1" x14ac:dyDescent="0.2">
      <c r="A1734" s="271">
        <v>1632</v>
      </c>
      <c r="B1734" s="272" t="s">
        <v>5542</v>
      </c>
      <c r="C1734" s="288" t="s">
        <v>5543</v>
      </c>
      <c r="D1734" s="288" t="s">
        <v>5544</v>
      </c>
      <c r="E1734" s="288" t="s">
        <v>5545</v>
      </c>
      <c r="F1734" s="114">
        <v>2691050</v>
      </c>
      <c r="G1734" s="580">
        <v>20279</v>
      </c>
    </row>
    <row r="1735" spans="1:7" customFormat="1" ht="21" customHeight="1" x14ac:dyDescent="0.2">
      <c r="A1735" s="271">
        <v>1633</v>
      </c>
      <c r="B1735" s="272" t="s">
        <v>5546</v>
      </c>
      <c r="C1735" s="288" t="s">
        <v>5547</v>
      </c>
      <c r="D1735" s="288" t="s">
        <v>5548</v>
      </c>
      <c r="E1735" s="288" t="s">
        <v>5549</v>
      </c>
      <c r="F1735" s="114">
        <v>1200000</v>
      </c>
      <c r="G1735" s="580">
        <v>16857</v>
      </c>
    </row>
    <row r="1736" spans="1:7" customFormat="1" ht="21" customHeight="1" x14ac:dyDescent="0.2">
      <c r="A1736" s="278"/>
      <c r="B1736" s="648" t="s">
        <v>5550</v>
      </c>
      <c r="C1736" s="649"/>
      <c r="D1736" s="649"/>
      <c r="E1736" s="650"/>
      <c r="F1736" s="110">
        <f>SUM(F1718:F1735)</f>
        <v>12423195</v>
      </c>
      <c r="G1736" s="580"/>
    </row>
    <row r="1737" spans="1:7" customFormat="1" ht="21" customHeight="1" x14ac:dyDescent="0.2">
      <c r="A1737" s="271"/>
      <c r="B1737" s="289" t="s">
        <v>5551</v>
      </c>
      <c r="C1737" s="288"/>
      <c r="D1737" s="288"/>
      <c r="E1737" s="288"/>
      <c r="F1737" s="114"/>
      <c r="G1737" s="580"/>
    </row>
    <row r="1738" spans="1:7" customFormat="1" ht="21" customHeight="1" x14ac:dyDescent="0.2">
      <c r="A1738" s="271">
        <v>1634</v>
      </c>
      <c r="B1738" s="272" t="s">
        <v>5433</v>
      </c>
      <c r="C1738" s="288" t="s">
        <v>5552</v>
      </c>
      <c r="D1738" s="288" t="s">
        <v>5553</v>
      </c>
      <c r="E1738" s="288" t="s">
        <v>5554</v>
      </c>
      <c r="F1738" s="114">
        <v>538900</v>
      </c>
      <c r="G1738" s="580">
        <v>14636</v>
      </c>
    </row>
    <row r="1739" spans="1:7" customFormat="1" ht="21" customHeight="1" x14ac:dyDescent="0.2">
      <c r="A1739" s="271">
        <v>1635</v>
      </c>
      <c r="B1739" s="272" t="s">
        <v>5433</v>
      </c>
      <c r="C1739" s="288" t="s">
        <v>5555</v>
      </c>
      <c r="D1739" s="288" t="s">
        <v>5556</v>
      </c>
      <c r="E1739" s="288" t="s">
        <v>5557</v>
      </c>
      <c r="F1739" s="114">
        <v>538900</v>
      </c>
      <c r="G1739" s="580">
        <v>14636</v>
      </c>
    </row>
    <row r="1740" spans="1:7" customFormat="1" ht="21" customHeight="1" x14ac:dyDescent="0.2">
      <c r="A1740" s="271">
        <v>1636</v>
      </c>
      <c r="B1740" s="272" t="s">
        <v>5558</v>
      </c>
      <c r="C1740" s="288" t="s">
        <v>5559</v>
      </c>
      <c r="D1740" s="288" t="s">
        <v>5560</v>
      </c>
      <c r="E1740" s="288" t="s">
        <v>5561</v>
      </c>
      <c r="F1740" s="114">
        <v>539815</v>
      </c>
      <c r="G1740" s="580">
        <v>16096</v>
      </c>
    </row>
    <row r="1741" spans="1:7" customFormat="1" ht="21" customHeight="1" x14ac:dyDescent="0.2">
      <c r="A1741" s="271">
        <v>1637</v>
      </c>
      <c r="B1741" s="272" t="s">
        <v>5562</v>
      </c>
      <c r="C1741" s="288" t="s">
        <v>5563</v>
      </c>
      <c r="D1741" s="288" t="s">
        <v>5564</v>
      </c>
      <c r="E1741" s="288" t="s">
        <v>5565</v>
      </c>
      <c r="F1741" s="114" t="s">
        <v>1174</v>
      </c>
      <c r="G1741" s="580" t="s">
        <v>1174</v>
      </c>
    </row>
    <row r="1742" spans="1:7" customFormat="1" ht="21" customHeight="1" x14ac:dyDescent="0.2">
      <c r="A1742" s="271">
        <v>1638</v>
      </c>
      <c r="B1742" s="272" t="s">
        <v>5566</v>
      </c>
      <c r="C1742" s="288" t="s">
        <v>5567</v>
      </c>
      <c r="D1742" s="288" t="s">
        <v>5568</v>
      </c>
      <c r="E1742" s="288" t="s">
        <v>5569</v>
      </c>
      <c r="F1742" s="114">
        <v>60000</v>
      </c>
      <c r="G1742" s="580">
        <v>20028</v>
      </c>
    </row>
    <row r="1743" spans="1:7" customFormat="1" ht="21" customHeight="1" x14ac:dyDescent="0.2">
      <c r="A1743" s="278"/>
      <c r="B1743" s="648" t="s">
        <v>5148</v>
      </c>
      <c r="C1743" s="649"/>
      <c r="D1743" s="649"/>
      <c r="E1743" s="650"/>
      <c r="F1743" s="110">
        <f>SUM(F1738:F1742)</f>
        <v>1677615</v>
      </c>
      <c r="G1743" s="580"/>
    </row>
    <row r="1744" spans="1:7" customFormat="1" ht="21" customHeight="1" x14ac:dyDescent="0.2">
      <c r="A1744" s="271"/>
      <c r="B1744" s="289" t="s">
        <v>5570</v>
      </c>
      <c r="C1744" s="288"/>
      <c r="D1744" s="288"/>
      <c r="E1744" s="288"/>
      <c r="F1744" s="114"/>
      <c r="G1744" s="580"/>
    </row>
    <row r="1745" spans="1:7" customFormat="1" ht="21" customHeight="1" x14ac:dyDescent="0.2">
      <c r="A1745" s="271">
        <v>1639</v>
      </c>
      <c r="B1745" s="272" t="s">
        <v>5571</v>
      </c>
      <c r="C1745" s="288" t="s">
        <v>5572</v>
      </c>
      <c r="D1745" s="288" t="s">
        <v>5573</v>
      </c>
      <c r="E1745" s="288" t="s">
        <v>5574</v>
      </c>
      <c r="F1745" s="114" t="s">
        <v>1174</v>
      </c>
      <c r="G1745" s="580" t="s">
        <v>1174</v>
      </c>
    </row>
    <row r="1746" spans="1:7" customFormat="1" ht="21" customHeight="1" x14ac:dyDescent="0.2">
      <c r="A1746" s="271">
        <v>1640</v>
      </c>
      <c r="B1746" s="272" t="s">
        <v>5575</v>
      </c>
      <c r="C1746" s="288" t="s">
        <v>5576</v>
      </c>
      <c r="D1746" s="288" t="s">
        <v>5577</v>
      </c>
      <c r="E1746" s="288" t="s">
        <v>5578</v>
      </c>
      <c r="F1746" s="114">
        <v>631942</v>
      </c>
      <c r="G1746" s="580">
        <v>17382</v>
      </c>
    </row>
    <row r="1747" spans="1:7" customFormat="1" ht="21" customHeight="1" x14ac:dyDescent="0.2">
      <c r="A1747" s="271">
        <v>1641</v>
      </c>
      <c r="B1747" s="272" t="s">
        <v>5579</v>
      </c>
      <c r="C1747" s="288" t="s">
        <v>5580</v>
      </c>
      <c r="D1747" s="288" t="s">
        <v>5581</v>
      </c>
      <c r="E1747" s="288" t="s">
        <v>5582</v>
      </c>
      <c r="F1747" s="114">
        <v>879514</v>
      </c>
      <c r="G1747" s="580">
        <v>23425</v>
      </c>
    </row>
    <row r="1748" spans="1:7" customFormat="1" ht="21" customHeight="1" x14ac:dyDescent="0.2">
      <c r="A1748" s="271">
        <v>1642</v>
      </c>
      <c r="B1748" s="272" t="s">
        <v>5583</v>
      </c>
      <c r="C1748" s="288" t="s">
        <v>5584</v>
      </c>
      <c r="D1748" s="288" t="s">
        <v>5585</v>
      </c>
      <c r="E1748" s="288" t="s">
        <v>5586</v>
      </c>
      <c r="F1748" s="114">
        <v>62470</v>
      </c>
      <c r="G1748" s="580">
        <v>17291</v>
      </c>
    </row>
    <row r="1749" spans="1:7" customFormat="1" ht="21" customHeight="1" x14ac:dyDescent="0.2">
      <c r="A1749" s="271">
        <v>1643</v>
      </c>
      <c r="B1749" s="272" t="s">
        <v>5587</v>
      </c>
      <c r="C1749" s="288" t="s">
        <v>5588</v>
      </c>
      <c r="D1749" s="288" t="s">
        <v>5589</v>
      </c>
      <c r="E1749" s="288" t="s">
        <v>5590</v>
      </c>
      <c r="F1749" s="114">
        <v>29400</v>
      </c>
      <c r="G1749" s="580">
        <v>18443</v>
      </c>
    </row>
    <row r="1750" spans="1:7" customFormat="1" ht="21" customHeight="1" x14ac:dyDescent="0.2">
      <c r="A1750" s="278"/>
      <c r="B1750" s="648" t="s">
        <v>5148</v>
      </c>
      <c r="C1750" s="649"/>
      <c r="D1750" s="649"/>
      <c r="E1750" s="650"/>
      <c r="F1750" s="110">
        <f>SUM(F1745:F1749)</f>
        <v>1603326</v>
      </c>
      <c r="G1750" s="580"/>
    </row>
    <row r="1751" spans="1:7" customFormat="1" ht="21" customHeight="1" x14ac:dyDescent="0.2">
      <c r="A1751" s="271"/>
      <c r="B1751" s="289" t="s">
        <v>5591</v>
      </c>
      <c r="C1751" s="288"/>
      <c r="D1751" s="288"/>
      <c r="E1751" s="288"/>
      <c r="F1751" s="114"/>
      <c r="G1751" s="580"/>
    </row>
    <row r="1752" spans="1:7" customFormat="1" ht="21" customHeight="1" x14ac:dyDescent="0.2">
      <c r="A1752" s="271">
        <v>1644</v>
      </c>
      <c r="B1752" s="272" t="s">
        <v>5433</v>
      </c>
      <c r="C1752" s="288" t="s">
        <v>5592</v>
      </c>
      <c r="D1752" s="288" t="s">
        <v>5593</v>
      </c>
      <c r="E1752" s="288" t="s">
        <v>5594</v>
      </c>
      <c r="F1752" s="114">
        <v>538900</v>
      </c>
      <c r="G1752" s="580">
        <v>14636</v>
      </c>
    </row>
    <row r="1753" spans="1:7" customFormat="1" ht="21" customHeight="1" x14ac:dyDescent="0.2">
      <c r="A1753" s="271">
        <v>1645</v>
      </c>
      <c r="B1753" s="272" t="s">
        <v>5433</v>
      </c>
      <c r="C1753" s="288" t="s">
        <v>5595</v>
      </c>
      <c r="D1753" s="288" t="s">
        <v>5596</v>
      </c>
      <c r="E1753" s="288" t="s">
        <v>5597</v>
      </c>
      <c r="F1753" s="114">
        <v>538900</v>
      </c>
      <c r="G1753" s="580">
        <v>14636</v>
      </c>
    </row>
    <row r="1754" spans="1:7" customFormat="1" ht="21" customHeight="1" x14ac:dyDescent="0.2">
      <c r="A1754" s="271">
        <v>1646</v>
      </c>
      <c r="B1754" s="272" t="s">
        <v>5433</v>
      </c>
      <c r="C1754" s="288" t="s">
        <v>5598</v>
      </c>
      <c r="D1754" s="288" t="s">
        <v>5599</v>
      </c>
      <c r="E1754" s="288" t="s">
        <v>5600</v>
      </c>
      <c r="F1754" s="114">
        <v>538900</v>
      </c>
      <c r="G1754" s="580">
        <v>14636</v>
      </c>
    </row>
    <row r="1755" spans="1:7" customFormat="1" ht="21" customHeight="1" x14ac:dyDescent="0.2">
      <c r="A1755" s="271">
        <v>1647</v>
      </c>
      <c r="B1755" s="272" t="s">
        <v>5601</v>
      </c>
      <c r="C1755" s="288" t="s">
        <v>5602</v>
      </c>
      <c r="D1755" s="288" t="s">
        <v>5603</v>
      </c>
      <c r="E1755" s="288" t="s">
        <v>5604</v>
      </c>
      <c r="F1755" s="114">
        <v>539815</v>
      </c>
      <c r="G1755" s="580">
        <v>16096</v>
      </c>
    </row>
    <row r="1756" spans="1:7" customFormat="1" ht="21" customHeight="1" x14ac:dyDescent="0.2">
      <c r="A1756" s="271">
        <v>1648</v>
      </c>
      <c r="B1756" s="272" t="s">
        <v>5605</v>
      </c>
      <c r="C1756" s="288" t="s">
        <v>5606</v>
      </c>
      <c r="D1756" s="288" t="s">
        <v>5607</v>
      </c>
      <c r="E1756" s="288" t="s">
        <v>5608</v>
      </c>
      <c r="F1756" s="114">
        <v>631942</v>
      </c>
      <c r="G1756" s="580">
        <v>17382</v>
      </c>
    </row>
    <row r="1757" spans="1:7" customFormat="1" ht="21" customHeight="1" x14ac:dyDescent="0.2">
      <c r="A1757" s="271">
        <v>1649</v>
      </c>
      <c r="B1757" s="272" t="s">
        <v>5609</v>
      </c>
      <c r="C1757" s="288" t="s">
        <v>5610</v>
      </c>
      <c r="D1757" s="288" t="s">
        <v>5611</v>
      </c>
      <c r="E1757" s="288" t="s">
        <v>5612</v>
      </c>
      <c r="F1757" s="114" t="s">
        <v>5613</v>
      </c>
      <c r="G1757" s="580">
        <v>17235</v>
      </c>
    </row>
    <row r="1758" spans="1:7" customFormat="1" ht="21" customHeight="1" x14ac:dyDescent="0.2">
      <c r="A1758" s="271">
        <v>1650</v>
      </c>
      <c r="B1758" s="272" t="s">
        <v>5614</v>
      </c>
      <c r="C1758" s="288" t="s">
        <v>5615</v>
      </c>
      <c r="D1758" s="288" t="s">
        <v>5616</v>
      </c>
      <c r="E1758" s="288" t="s">
        <v>5617</v>
      </c>
      <c r="F1758" s="114">
        <v>2691050</v>
      </c>
      <c r="G1758" s="580">
        <v>20279</v>
      </c>
    </row>
    <row r="1759" spans="1:7" customFormat="1" ht="21" customHeight="1" x14ac:dyDescent="0.2">
      <c r="A1759" s="271">
        <v>1651</v>
      </c>
      <c r="B1759" s="272" t="s">
        <v>5618</v>
      </c>
      <c r="C1759" s="288" t="s">
        <v>5619</v>
      </c>
      <c r="D1759" s="288" t="s">
        <v>5620</v>
      </c>
      <c r="E1759" s="288" t="s">
        <v>5621</v>
      </c>
      <c r="F1759" s="114">
        <v>27000</v>
      </c>
      <c r="G1759" s="580">
        <v>18443</v>
      </c>
    </row>
    <row r="1760" spans="1:7" customFormat="1" ht="21" customHeight="1" x14ac:dyDescent="0.2">
      <c r="A1760" s="271">
        <v>1652</v>
      </c>
      <c r="B1760" s="272" t="s">
        <v>5622</v>
      </c>
      <c r="C1760" s="288" t="s">
        <v>5623</v>
      </c>
      <c r="D1760" s="288" t="s">
        <v>5624</v>
      </c>
      <c r="E1760" s="288" t="s">
        <v>5625</v>
      </c>
      <c r="F1760" s="114">
        <v>49755</v>
      </c>
      <c r="G1760" s="580">
        <v>20840</v>
      </c>
    </row>
    <row r="1761" spans="1:7" customFormat="1" ht="21" customHeight="1" x14ac:dyDescent="0.2">
      <c r="A1761" s="278"/>
      <c r="B1761" s="648" t="s">
        <v>4672</v>
      </c>
      <c r="C1761" s="649"/>
      <c r="D1761" s="649"/>
      <c r="E1761" s="650"/>
      <c r="F1761" s="110">
        <f>SUM(F1752:F1760)</f>
        <v>5556262</v>
      </c>
      <c r="G1761" s="580"/>
    </row>
    <row r="1762" spans="1:7" customFormat="1" ht="21" customHeight="1" x14ac:dyDescent="0.2">
      <c r="A1762" s="271"/>
      <c r="B1762" s="289" t="s">
        <v>5626</v>
      </c>
      <c r="C1762" s="288"/>
      <c r="D1762" s="288"/>
      <c r="E1762" s="288"/>
      <c r="F1762" s="114"/>
      <c r="G1762" s="580"/>
    </row>
    <row r="1763" spans="1:7" customFormat="1" ht="21" customHeight="1" x14ac:dyDescent="0.2">
      <c r="A1763" s="271">
        <v>1653</v>
      </c>
      <c r="B1763" s="272" t="s">
        <v>5627</v>
      </c>
      <c r="C1763" s="288" t="s">
        <v>5628</v>
      </c>
      <c r="D1763" s="288" t="s">
        <v>5629</v>
      </c>
      <c r="E1763" s="288" t="s">
        <v>5630</v>
      </c>
      <c r="F1763" s="114">
        <v>589035</v>
      </c>
      <c r="G1763" s="580">
        <v>16853</v>
      </c>
    </row>
    <row r="1764" spans="1:7" customFormat="1" ht="21" customHeight="1" x14ac:dyDescent="0.2">
      <c r="A1764" s="278"/>
      <c r="B1764" s="648" t="s">
        <v>582</v>
      </c>
      <c r="C1764" s="649"/>
      <c r="D1764" s="649"/>
      <c r="E1764" s="650"/>
      <c r="F1764" s="110">
        <f>SUM(F1763:F1763)</f>
        <v>589035</v>
      </c>
      <c r="G1764" s="580"/>
    </row>
    <row r="1765" spans="1:7" customFormat="1" ht="21" customHeight="1" x14ac:dyDescent="0.2">
      <c r="A1765" s="271"/>
      <c r="B1765" s="289" t="s">
        <v>5631</v>
      </c>
      <c r="C1765" s="288"/>
      <c r="D1765" s="288"/>
      <c r="E1765" s="288"/>
      <c r="F1765" s="114"/>
      <c r="G1765" s="580"/>
    </row>
    <row r="1766" spans="1:7" customFormat="1" ht="21" customHeight="1" x14ac:dyDescent="0.2">
      <c r="A1766" s="271">
        <v>1654</v>
      </c>
      <c r="B1766" s="272" t="s">
        <v>5605</v>
      </c>
      <c r="C1766" s="288" t="s">
        <v>5632</v>
      </c>
      <c r="D1766" s="288" t="s">
        <v>5633</v>
      </c>
      <c r="E1766" s="288" t="s">
        <v>5634</v>
      </c>
      <c r="F1766" s="114" t="s">
        <v>1174</v>
      </c>
      <c r="G1766" s="580">
        <v>17155</v>
      </c>
    </row>
    <row r="1767" spans="1:7" customFormat="1" ht="21" customHeight="1" x14ac:dyDescent="0.2">
      <c r="A1767" s="271">
        <v>1655</v>
      </c>
      <c r="B1767" s="272" t="s">
        <v>5394</v>
      </c>
      <c r="C1767" s="288" t="s">
        <v>5635</v>
      </c>
      <c r="D1767" s="288" t="s">
        <v>5636</v>
      </c>
      <c r="E1767" s="288" t="s">
        <v>5637</v>
      </c>
      <c r="F1767" s="114">
        <v>45500</v>
      </c>
      <c r="G1767" s="580">
        <v>21168</v>
      </c>
    </row>
    <row r="1768" spans="1:7" customFormat="1" ht="21" customHeight="1" x14ac:dyDescent="0.2">
      <c r="A1768" s="271">
        <v>1656</v>
      </c>
      <c r="B1768" s="272" t="s">
        <v>5638</v>
      </c>
      <c r="C1768" s="288" t="s">
        <v>5639</v>
      </c>
      <c r="D1768" s="288" t="s">
        <v>1174</v>
      </c>
      <c r="E1768" s="288" t="s">
        <v>5640</v>
      </c>
      <c r="F1768" s="114" t="s">
        <v>1174</v>
      </c>
      <c r="G1768" s="580">
        <v>18239</v>
      </c>
    </row>
    <row r="1769" spans="1:7" customFormat="1" ht="21" customHeight="1" x14ac:dyDescent="0.2">
      <c r="A1769" s="278"/>
      <c r="B1769" s="648" t="s">
        <v>450</v>
      </c>
      <c r="C1769" s="649"/>
      <c r="D1769" s="649"/>
      <c r="E1769" s="650"/>
      <c r="F1769" s="110">
        <f>SUM(F1766:F1768)</f>
        <v>45500</v>
      </c>
      <c r="G1769" s="580"/>
    </row>
    <row r="1770" spans="1:7" customFormat="1" ht="21" customHeight="1" x14ac:dyDescent="0.2">
      <c r="A1770" s="271"/>
      <c r="B1770" s="289" t="s">
        <v>5641</v>
      </c>
      <c r="C1770" s="288"/>
      <c r="D1770" s="288"/>
      <c r="E1770" s="288"/>
      <c r="F1770" s="114"/>
      <c r="G1770" s="580"/>
    </row>
    <row r="1771" spans="1:7" customFormat="1" ht="21" customHeight="1" x14ac:dyDescent="0.2">
      <c r="A1771" s="271">
        <v>1657</v>
      </c>
      <c r="B1771" s="272" t="s">
        <v>5433</v>
      </c>
      <c r="C1771" s="288" t="s">
        <v>5642</v>
      </c>
      <c r="D1771" s="288" t="s">
        <v>5643</v>
      </c>
      <c r="E1771" s="290" t="s">
        <v>5644</v>
      </c>
      <c r="F1771" s="114">
        <v>538900</v>
      </c>
      <c r="G1771" s="580">
        <v>14636</v>
      </c>
    </row>
    <row r="1772" spans="1:7" customFormat="1" ht="21" customHeight="1" x14ac:dyDescent="0.2">
      <c r="A1772" s="271">
        <v>1658</v>
      </c>
      <c r="B1772" s="272" t="s">
        <v>5437</v>
      </c>
      <c r="C1772" s="288" t="s">
        <v>5645</v>
      </c>
      <c r="D1772" s="288" t="s">
        <v>5646</v>
      </c>
      <c r="E1772" s="290" t="s">
        <v>5647</v>
      </c>
      <c r="F1772" s="114" t="s">
        <v>1174</v>
      </c>
      <c r="G1772" s="580">
        <v>17155</v>
      </c>
    </row>
    <row r="1773" spans="1:7" customFormat="1" ht="21" customHeight="1" x14ac:dyDescent="0.2">
      <c r="A1773" s="271">
        <v>1659</v>
      </c>
      <c r="B1773" s="272" t="s">
        <v>5648</v>
      </c>
      <c r="C1773" s="288" t="s">
        <v>5649</v>
      </c>
      <c r="D1773" s="288" t="s">
        <v>5650</v>
      </c>
      <c r="E1773" s="290" t="s">
        <v>5651</v>
      </c>
      <c r="F1773" s="114">
        <v>498800</v>
      </c>
      <c r="G1773" s="580">
        <v>15419</v>
      </c>
    </row>
    <row r="1774" spans="1:7" customFormat="1" ht="21" customHeight="1" x14ac:dyDescent="0.2">
      <c r="A1774" s="291"/>
      <c r="B1774" s="648" t="s">
        <v>450</v>
      </c>
      <c r="C1774" s="649"/>
      <c r="D1774" s="649"/>
      <c r="E1774" s="650"/>
      <c r="F1774" s="110">
        <f>SUM(F1771:F1773)</f>
        <v>1037700</v>
      </c>
      <c r="G1774" s="580"/>
    </row>
    <row r="1775" spans="1:7" ht="21" customHeight="1" x14ac:dyDescent="0.2">
      <c r="A1775" s="5"/>
      <c r="B1775" s="651" t="s">
        <v>5652</v>
      </c>
      <c r="C1775" s="652"/>
      <c r="D1775" s="652"/>
      <c r="E1775" s="653"/>
      <c r="F1775" s="231">
        <f>SUM(F1697,F1702,F1707,F1716,F1736,F1743,F1750,F1761,F1764,F1769,F1774)</f>
        <v>33663412.5</v>
      </c>
      <c r="G1775" s="253"/>
    </row>
    <row r="1776" spans="1:7" ht="21" customHeight="1" x14ac:dyDescent="0.2">
      <c r="A1776" s="5"/>
      <c r="B1776" s="654" t="s">
        <v>5653</v>
      </c>
      <c r="C1776" s="655"/>
      <c r="D1776" s="655"/>
      <c r="E1776" s="656"/>
      <c r="F1776" s="231">
        <f>SUM(F145,F1302,F1594,F1598,F1685,F1775)</f>
        <v>598354658.71000004</v>
      </c>
      <c r="G1776" s="5"/>
    </row>
  </sheetData>
  <autoFilter ref="A4:G4"/>
  <mergeCells count="60">
    <mergeCell ref="B139:E139"/>
    <mergeCell ref="A1:G1"/>
    <mergeCell ref="A2:G2"/>
    <mergeCell ref="A3:G3"/>
    <mergeCell ref="B43:E43"/>
    <mergeCell ref="B60:E60"/>
    <mergeCell ref="B65:E65"/>
    <mergeCell ref="B105:E105"/>
    <mergeCell ref="B108:E108"/>
    <mergeCell ref="B113:E113"/>
    <mergeCell ref="B117:E117"/>
    <mergeCell ref="B123:E123"/>
    <mergeCell ref="B1061:E1061"/>
    <mergeCell ref="B144:E144"/>
    <mergeCell ref="B145:E145"/>
    <mergeCell ref="B185:E185"/>
    <mergeCell ref="B306:E306"/>
    <mergeCell ref="B467:E467"/>
    <mergeCell ref="B533:E533"/>
    <mergeCell ref="B592:E592"/>
    <mergeCell ref="B704:E704"/>
    <mergeCell ref="B804:E804"/>
    <mergeCell ref="B923:E923"/>
    <mergeCell ref="B1005:E1005"/>
    <mergeCell ref="B1446:E1446"/>
    <mergeCell ref="B1120:E1120"/>
    <mergeCell ref="B1155:E1155"/>
    <mergeCell ref="B1191:E1191"/>
    <mergeCell ref="B1213:E1213"/>
    <mergeCell ref="B1239:E1239"/>
    <mergeCell ref="B1301:E1301"/>
    <mergeCell ref="B1302:E1302"/>
    <mergeCell ref="B1361:E1361"/>
    <mergeCell ref="B1394:E1394"/>
    <mergeCell ref="B1412:E1412"/>
    <mergeCell ref="B1435:E1435"/>
    <mergeCell ref="B1697:E1697"/>
    <mergeCell ref="B1471:E1471"/>
    <mergeCell ref="B1505:E1505"/>
    <mergeCell ref="B1527:E1527"/>
    <mergeCell ref="B1551:E1551"/>
    <mergeCell ref="B1577:E1577"/>
    <mergeCell ref="B1593:E1593"/>
    <mergeCell ref="B1594:E1594"/>
    <mergeCell ref="B1598:E1598"/>
    <mergeCell ref="B1606:E1606"/>
    <mergeCell ref="B1684:E1684"/>
    <mergeCell ref="B1685:E1685"/>
    <mergeCell ref="B1776:E1776"/>
    <mergeCell ref="B1702:E1702"/>
    <mergeCell ref="B1707:E1707"/>
    <mergeCell ref="B1716:E1716"/>
    <mergeCell ref="B1736:E1736"/>
    <mergeCell ref="B1743:E1743"/>
    <mergeCell ref="B1750:E1750"/>
    <mergeCell ref="B1761:E1761"/>
    <mergeCell ref="B1764:E1764"/>
    <mergeCell ref="B1769:E1769"/>
    <mergeCell ref="B1774:E1774"/>
    <mergeCell ref="B1775:E1775"/>
  </mergeCells>
  <printOptions horizontalCentered="1"/>
  <pageMargins left="0.31496062992125984" right="0.19685039370078741" top="0.31496062992125984" bottom="0.19685039370078741" header="0.31496062992125984" footer="0.31496062992125984"/>
  <pageSetup scale="80" orientation="portrait" r:id="rId1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7"/>
  <sheetViews>
    <sheetView tabSelected="1" workbookViewId="0">
      <selection activeCell="D8" sqref="D8"/>
    </sheetView>
  </sheetViews>
  <sheetFormatPr defaultRowHeight="18.75" x14ac:dyDescent="0.2"/>
  <cols>
    <col min="1" max="1" width="6.75" style="333" customWidth="1"/>
    <col min="2" max="2" width="14" style="293" customWidth="1"/>
    <col min="3" max="3" width="12.25" style="293" customWidth="1"/>
    <col min="4" max="4" width="42.875" style="293" customWidth="1"/>
    <col min="5" max="5" width="15" style="293" bestFit="1" customWidth="1"/>
    <col min="6" max="7" width="9" style="293"/>
    <col min="8" max="8" width="8.875" style="293" bestFit="1" customWidth="1"/>
    <col min="9" max="245" width="9" style="293"/>
    <col min="246" max="246" width="11.75" style="293" bestFit="1" customWidth="1"/>
    <col min="247" max="247" width="7.75" style="293" bestFit="1" customWidth="1"/>
    <col min="248" max="248" width="12.875" style="293" bestFit="1" customWidth="1"/>
    <col min="249" max="249" width="47" style="293" bestFit="1" customWidth="1"/>
    <col min="250" max="250" width="12.125" style="293" bestFit="1" customWidth="1"/>
    <col min="251" max="251" width="14.875" style="293" bestFit="1" customWidth="1"/>
    <col min="252" max="252" width="11.75" style="293" bestFit="1" customWidth="1"/>
    <col min="253" max="253" width="11.75" style="293" customWidth="1"/>
    <col min="254" max="254" width="18.5" style="293" bestFit="1" customWidth="1"/>
    <col min="255" max="255" width="16.5" style="293" customWidth="1"/>
    <col min="256" max="256" width="13" style="293" bestFit="1" customWidth="1"/>
    <col min="257" max="257" width="10.875" style="293" bestFit="1" customWidth="1"/>
    <col min="258" max="501" width="9" style="293"/>
    <col min="502" max="502" width="11.75" style="293" bestFit="1" customWidth="1"/>
    <col min="503" max="503" width="7.75" style="293" bestFit="1" customWidth="1"/>
    <col min="504" max="504" width="12.875" style="293" bestFit="1" customWidth="1"/>
    <col min="505" max="505" width="47" style="293" bestFit="1" customWidth="1"/>
    <col min="506" max="506" width="12.125" style="293" bestFit="1" customWidth="1"/>
    <col min="507" max="507" width="14.875" style="293" bestFit="1" customWidth="1"/>
    <col min="508" max="508" width="11.75" style="293" bestFit="1" customWidth="1"/>
    <col min="509" max="509" width="11.75" style="293" customWidth="1"/>
    <col min="510" max="510" width="18.5" style="293" bestFit="1" customWidth="1"/>
    <col min="511" max="511" width="16.5" style="293" customWidth="1"/>
    <col min="512" max="512" width="13" style="293" bestFit="1" customWidth="1"/>
    <col min="513" max="513" width="10.875" style="293" bestFit="1" customWidth="1"/>
    <col min="514" max="757" width="9" style="293"/>
    <col min="758" max="758" width="11.75" style="293" bestFit="1" customWidth="1"/>
    <col min="759" max="759" width="7.75" style="293" bestFit="1" customWidth="1"/>
    <col min="760" max="760" width="12.875" style="293" bestFit="1" customWidth="1"/>
    <col min="761" max="761" width="47" style="293" bestFit="1" customWidth="1"/>
    <col min="762" max="762" width="12.125" style="293" bestFit="1" customWidth="1"/>
    <col min="763" max="763" width="14.875" style="293" bestFit="1" customWidth="1"/>
    <col min="764" max="764" width="11.75" style="293" bestFit="1" customWidth="1"/>
    <col min="765" max="765" width="11.75" style="293" customWidth="1"/>
    <col min="766" max="766" width="18.5" style="293" bestFit="1" customWidth="1"/>
    <col min="767" max="767" width="16.5" style="293" customWidth="1"/>
    <col min="768" max="768" width="13" style="293" bestFit="1" customWidth="1"/>
    <col min="769" max="769" width="10.875" style="293" bestFit="1" customWidth="1"/>
    <col min="770" max="1013" width="9" style="293"/>
    <col min="1014" max="1014" width="11.75" style="293" bestFit="1" customWidth="1"/>
    <col min="1015" max="1015" width="7.75" style="293" bestFit="1" customWidth="1"/>
    <col min="1016" max="1016" width="12.875" style="293" bestFit="1" customWidth="1"/>
    <col min="1017" max="1017" width="47" style="293" bestFit="1" customWidth="1"/>
    <col min="1018" max="1018" width="12.125" style="293" bestFit="1" customWidth="1"/>
    <col min="1019" max="1019" width="14.875" style="293" bestFit="1" customWidth="1"/>
    <col min="1020" max="1020" width="11.75" style="293" bestFit="1" customWidth="1"/>
    <col min="1021" max="1021" width="11.75" style="293" customWidth="1"/>
    <col min="1022" max="1022" width="18.5" style="293" bestFit="1" customWidth="1"/>
    <col min="1023" max="1023" width="16.5" style="293" customWidth="1"/>
    <col min="1024" max="1024" width="13" style="293" bestFit="1" customWidth="1"/>
    <col min="1025" max="1025" width="10.875" style="293" bestFit="1" customWidth="1"/>
    <col min="1026" max="1269" width="9" style="293"/>
    <col min="1270" max="1270" width="11.75" style="293" bestFit="1" customWidth="1"/>
    <col min="1271" max="1271" width="7.75" style="293" bestFit="1" customWidth="1"/>
    <col min="1272" max="1272" width="12.875" style="293" bestFit="1" customWidth="1"/>
    <col min="1273" max="1273" width="47" style="293" bestFit="1" customWidth="1"/>
    <col min="1274" max="1274" width="12.125" style="293" bestFit="1" customWidth="1"/>
    <col min="1275" max="1275" width="14.875" style="293" bestFit="1" customWidth="1"/>
    <col min="1276" max="1276" width="11.75" style="293" bestFit="1" customWidth="1"/>
    <col min="1277" max="1277" width="11.75" style="293" customWidth="1"/>
    <col min="1278" max="1278" width="18.5" style="293" bestFit="1" customWidth="1"/>
    <col min="1279" max="1279" width="16.5" style="293" customWidth="1"/>
    <col min="1280" max="1280" width="13" style="293" bestFit="1" customWidth="1"/>
    <col min="1281" max="1281" width="10.875" style="293" bestFit="1" customWidth="1"/>
    <col min="1282" max="1525" width="9" style="293"/>
    <col min="1526" max="1526" width="11.75" style="293" bestFit="1" customWidth="1"/>
    <col min="1527" max="1527" width="7.75" style="293" bestFit="1" customWidth="1"/>
    <col min="1528" max="1528" width="12.875" style="293" bestFit="1" customWidth="1"/>
    <col min="1529" max="1529" width="47" style="293" bestFit="1" customWidth="1"/>
    <col min="1530" max="1530" width="12.125" style="293" bestFit="1" customWidth="1"/>
    <col min="1531" max="1531" width="14.875" style="293" bestFit="1" customWidth="1"/>
    <col min="1532" max="1532" width="11.75" style="293" bestFit="1" customWidth="1"/>
    <col min="1533" max="1533" width="11.75" style="293" customWidth="1"/>
    <col min="1534" max="1534" width="18.5" style="293" bestFit="1" customWidth="1"/>
    <col min="1535" max="1535" width="16.5" style="293" customWidth="1"/>
    <col min="1536" max="1536" width="13" style="293" bestFit="1" customWidth="1"/>
    <col min="1537" max="1537" width="10.875" style="293" bestFit="1" customWidth="1"/>
    <col min="1538" max="1781" width="9" style="293"/>
    <col min="1782" max="1782" width="11.75" style="293" bestFit="1" customWidth="1"/>
    <col min="1783" max="1783" width="7.75" style="293" bestFit="1" customWidth="1"/>
    <col min="1784" max="1784" width="12.875" style="293" bestFit="1" customWidth="1"/>
    <col min="1785" max="1785" width="47" style="293" bestFit="1" customWidth="1"/>
    <col min="1786" max="1786" width="12.125" style="293" bestFit="1" customWidth="1"/>
    <col min="1787" max="1787" width="14.875" style="293" bestFit="1" customWidth="1"/>
    <col min="1788" max="1788" width="11.75" style="293" bestFit="1" customWidth="1"/>
    <col min="1789" max="1789" width="11.75" style="293" customWidth="1"/>
    <col min="1790" max="1790" width="18.5" style="293" bestFit="1" customWidth="1"/>
    <col min="1791" max="1791" width="16.5" style="293" customWidth="1"/>
    <col min="1792" max="1792" width="13" style="293" bestFit="1" customWidth="1"/>
    <col min="1793" max="1793" width="10.875" style="293" bestFit="1" customWidth="1"/>
    <col min="1794" max="2037" width="9" style="293"/>
    <col min="2038" max="2038" width="11.75" style="293" bestFit="1" customWidth="1"/>
    <col min="2039" max="2039" width="7.75" style="293" bestFit="1" customWidth="1"/>
    <col min="2040" max="2040" width="12.875" style="293" bestFit="1" customWidth="1"/>
    <col min="2041" max="2041" width="47" style="293" bestFit="1" customWidth="1"/>
    <col min="2042" max="2042" width="12.125" style="293" bestFit="1" customWidth="1"/>
    <col min="2043" max="2043" width="14.875" style="293" bestFit="1" customWidth="1"/>
    <col min="2044" max="2044" width="11.75" style="293" bestFit="1" customWidth="1"/>
    <col min="2045" max="2045" width="11.75" style="293" customWidth="1"/>
    <col min="2046" max="2046" width="18.5" style="293" bestFit="1" customWidth="1"/>
    <col min="2047" max="2047" width="16.5" style="293" customWidth="1"/>
    <col min="2048" max="2048" width="13" style="293" bestFit="1" customWidth="1"/>
    <col min="2049" max="2049" width="10.875" style="293" bestFit="1" customWidth="1"/>
    <col min="2050" max="2293" width="9" style="293"/>
    <col min="2294" max="2294" width="11.75" style="293" bestFit="1" customWidth="1"/>
    <col min="2295" max="2295" width="7.75" style="293" bestFit="1" customWidth="1"/>
    <col min="2296" max="2296" width="12.875" style="293" bestFit="1" customWidth="1"/>
    <col min="2297" max="2297" width="47" style="293" bestFit="1" customWidth="1"/>
    <col min="2298" max="2298" width="12.125" style="293" bestFit="1" customWidth="1"/>
    <col min="2299" max="2299" width="14.875" style="293" bestFit="1" customWidth="1"/>
    <col min="2300" max="2300" width="11.75" style="293" bestFit="1" customWidth="1"/>
    <col min="2301" max="2301" width="11.75" style="293" customWidth="1"/>
    <col min="2302" max="2302" width="18.5" style="293" bestFit="1" customWidth="1"/>
    <col min="2303" max="2303" width="16.5" style="293" customWidth="1"/>
    <col min="2304" max="2304" width="13" style="293" bestFit="1" customWidth="1"/>
    <col min="2305" max="2305" width="10.875" style="293" bestFit="1" customWidth="1"/>
    <col min="2306" max="2549" width="9" style="293"/>
    <col min="2550" max="2550" width="11.75" style="293" bestFit="1" customWidth="1"/>
    <col min="2551" max="2551" width="7.75" style="293" bestFit="1" customWidth="1"/>
    <col min="2552" max="2552" width="12.875" style="293" bestFit="1" customWidth="1"/>
    <col min="2553" max="2553" width="47" style="293" bestFit="1" customWidth="1"/>
    <col min="2554" max="2554" width="12.125" style="293" bestFit="1" customWidth="1"/>
    <col min="2555" max="2555" width="14.875" style="293" bestFit="1" customWidth="1"/>
    <col min="2556" max="2556" width="11.75" style="293" bestFit="1" customWidth="1"/>
    <col min="2557" max="2557" width="11.75" style="293" customWidth="1"/>
    <col min="2558" max="2558" width="18.5" style="293" bestFit="1" customWidth="1"/>
    <col min="2559" max="2559" width="16.5" style="293" customWidth="1"/>
    <col min="2560" max="2560" width="13" style="293" bestFit="1" customWidth="1"/>
    <col min="2561" max="2561" width="10.875" style="293" bestFit="1" customWidth="1"/>
    <col min="2562" max="2805" width="9" style="293"/>
    <col min="2806" max="2806" width="11.75" style="293" bestFit="1" customWidth="1"/>
    <col min="2807" max="2807" width="7.75" style="293" bestFit="1" customWidth="1"/>
    <col min="2808" max="2808" width="12.875" style="293" bestFit="1" customWidth="1"/>
    <col min="2809" max="2809" width="47" style="293" bestFit="1" customWidth="1"/>
    <col min="2810" max="2810" width="12.125" style="293" bestFit="1" customWidth="1"/>
    <col min="2811" max="2811" width="14.875" style="293" bestFit="1" customWidth="1"/>
    <col min="2812" max="2812" width="11.75" style="293" bestFit="1" customWidth="1"/>
    <col min="2813" max="2813" width="11.75" style="293" customWidth="1"/>
    <col min="2814" max="2814" width="18.5" style="293" bestFit="1" customWidth="1"/>
    <col min="2815" max="2815" width="16.5" style="293" customWidth="1"/>
    <col min="2816" max="2816" width="13" style="293" bestFit="1" customWidth="1"/>
    <col min="2817" max="2817" width="10.875" style="293" bestFit="1" customWidth="1"/>
    <col min="2818" max="3061" width="9" style="293"/>
    <col min="3062" max="3062" width="11.75" style="293" bestFit="1" customWidth="1"/>
    <col min="3063" max="3063" width="7.75" style="293" bestFit="1" customWidth="1"/>
    <col min="3064" max="3064" width="12.875" style="293" bestFit="1" customWidth="1"/>
    <col min="3065" max="3065" width="47" style="293" bestFit="1" customWidth="1"/>
    <col min="3066" max="3066" width="12.125" style="293" bestFit="1" customWidth="1"/>
    <col min="3067" max="3067" width="14.875" style="293" bestFit="1" customWidth="1"/>
    <col min="3068" max="3068" width="11.75" style="293" bestFit="1" customWidth="1"/>
    <col min="3069" max="3069" width="11.75" style="293" customWidth="1"/>
    <col min="3070" max="3070" width="18.5" style="293" bestFit="1" customWidth="1"/>
    <col min="3071" max="3071" width="16.5" style="293" customWidth="1"/>
    <col min="3072" max="3072" width="13" style="293" bestFit="1" customWidth="1"/>
    <col min="3073" max="3073" width="10.875" style="293" bestFit="1" customWidth="1"/>
    <col min="3074" max="3317" width="9" style="293"/>
    <col min="3318" max="3318" width="11.75" style="293" bestFit="1" customWidth="1"/>
    <col min="3319" max="3319" width="7.75" style="293" bestFit="1" customWidth="1"/>
    <col min="3320" max="3320" width="12.875" style="293" bestFit="1" customWidth="1"/>
    <col min="3321" max="3321" width="47" style="293" bestFit="1" customWidth="1"/>
    <col min="3322" max="3322" width="12.125" style="293" bestFit="1" customWidth="1"/>
    <col min="3323" max="3323" width="14.875" style="293" bestFit="1" customWidth="1"/>
    <col min="3324" max="3324" width="11.75" style="293" bestFit="1" customWidth="1"/>
    <col min="3325" max="3325" width="11.75" style="293" customWidth="1"/>
    <col min="3326" max="3326" width="18.5" style="293" bestFit="1" customWidth="1"/>
    <col min="3327" max="3327" width="16.5" style="293" customWidth="1"/>
    <col min="3328" max="3328" width="13" style="293" bestFit="1" customWidth="1"/>
    <col min="3329" max="3329" width="10.875" style="293" bestFit="1" customWidth="1"/>
    <col min="3330" max="3573" width="9" style="293"/>
    <col min="3574" max="3574" width="11.75" style="293" bestFit="1" customWidth="1"/>
    <col min="3575" max="3575" width="7.75" style="293" bestFit="1" customWidth="1"/>
    <col min="3576" max="3576" width="12.875" style="293" bestFit="1" customWidth="1"/>
    <col min="3577" max="3577" width="47" style="293" bestFit="1" customWidth="1"/>
    <col min="3578" max="3578" width="12.125" style="293" bestFit="1" customWidth="1"/>
    <col min="3579" max="3579" width="14.875" style="293" bestFit="1" customWidth="1"/>
    <col min="3580" max="3580" width="11.75" style="293" bestFit="1" customWidth="1"/>
    <col min="3581" max="3581" width="11.75" style="293" customWidth="1"/>
    <col min="3582" max="3582" width="18.5" style="293" bestFit="1" customWidth="1"/>
    <col min="3583" max="3583" width="16.5" style="293" customWidth="1"/>
    <col min="3584" max="3584" width="13" style="293" bestFit="1" customWidth="1"/>
    <col min="3585" max="3585" width="10.875" style="293" bestFit="1" customWidth="1"/>
    <col min="3586" max="3829" width="9" style="293"/>
    <col min="3830" max="3830" width="11.75" style="293" bestFit="1" customWidth="1"/>
    <col min="3831" max="3831" width="7.75" style="293" bestFit="1" customWidth="1"/>
    <col min="3832" max="3832" width="12.875" style="293" bestFit="1" customWidth="1"/>
    <col min="3833" max="3833" width="47" style="293" bestFit="1" customWidth="1"/>
    <col min="3834" max="3834" width="12.125" style="293" bestFit="1" customWidth="1"/>
    <col min="3835" max="3835" width="14.875" style="293" bestFit="1" customWidth="1"/>
    <col min="3836" max="3836" width="11.75" style="293" bestFit="1" customWidth="1"/>
    <col min="3837" max="3837" width="11.75" style="293" customWidth="1"/>
    <col min="3838" max="3838" width="18.5" style="293" bestFit="1" customWidth="1"/>
    <col min="3839" max="3839" width="16.5" style="293" customWidth="1"/>
    <col min="3840" max="3840" width="13" style="293" bestFit="1" customWidth="1"/>
    <col min="3841" max="3841" width="10.875" style="293" bestFit="1" customWidth="1"/>
    <col min="3842" max="4085" width="9" style="293"/>
    <col min="4086" max="4086" width="11.75" style="293" bestFit="1" customWidth="1"/>
    <col min="4087" max="4087" width="7.75" style="293" bestFit="1" customWidth="1"/>
    <col min="4088" max="4088" width="12.875" style="293" bestFit="1" customWidth="1"/>
    <col min="4089" max="4089" width="47" style="293" bestFit="1" customWidth="1"/>
    <col min="4090" max="4090" width="12.125" style="293" bestFit="1" customWidth="1"/>
    <col min="4091" max="4091" width="14.875" style="293" bestFit="1" customWidth="1"/>
    <col min="4092" max="4092" width="11.75" style="293" bestFit="1" customWidth="1"/>
    <col min="4093" max="4093" width="11.75" style="293" customWidth="1"/>
    <col min="4094" max="4094" width="18.5" style="293" bestFit="1" customWidth="1"/>
    <col min="4095" max="4095" width="16.5" style="293" customWidth="1"/>
    <col min="4096" max="4096" width="13" style="293" bestFit="1" customWidth="1"/>
    <col min="4097" max="4097" width="10.875" style="293" bestFit="1" customWidth="1"/>
    <col min="4098" max="4341" width="9" style="293"/>
    <col min="4342" max="4342" width="11.75" style="293" bestFit="1" customWidth="1"/>
    <col min="4343" max="4343" width="7.75" style="293" bestFit="1" customWidth="1"/>
    <col min="4344" max="4344" width="12.875" style="293" bestFit="1" customWidth="1"/>
    <col min="4345" max="4345" width="47" style="293" bestFit="1" customWidth="1"/>
    <col min="4346" max="4346" width="12.125" style="293" bestFit="1" customWidth="1"/>
    <col min="4347" max="4347" width="14.875" style="293" bestFit="1" customWidth="1"/>
    <col min="4348" max="4348" width="11.75" style="293" bestFit="1" customWidth="1"/>
    <col min="4349" max="4349" width="11.75" style="293" customWidth="1"/>
    <col min="4350" max="4350" width="18.5" style="293" bestFit="1" customWidth="1"/>
    <col min="4351" max="4351" width="16.5" style="293" customWidth="1"/>
    <col min="4352" max="4352" width="13" style="293" bestFit="1" customWidth="1"/>
    <col min="4353" max="4353" width="10.875" style="293" bestFit="1" customWidth="1"/>
    <col min="4354" max="4597" width="9" style="293"/>
    <col min="4598" max="4598" width="11.75" style="293" bestFit="1" customWidth="1"/>
    <col min="4599" max="4599" width="7.75" style="293" bestFit="1" customWidth="1"/>
    <col min="4600" max="4600" width="12.875" style="293" bestFit="1" customWidth="1"/>
    <col min="4601" max="4601" width="47" style="293" bestFit="1" customWidth="1"/>
    <col min="4602" max="4602" width="12.125" style="293" bestFit="1" customWidth="1"/>
    <col min="4603" max="4603" width="14.875" style="293" bestFit="1" customWidth="1"/>
    <col min="4604" max="4604" width="11.75" style="293" bestFit="1" customWidth="1"/>
    <col min="4605" max="4605" width="11.75" style="293" customWidth="1"/>
    <col min="4606" max="4606" width="18.5" style="293" bestFit="1" customWidth="1"/>
    <col min="4607" max="4607" width="16.5" style="293" customWidth="1"/>
    <col min="4608" max="4608" width="13" style="293" bestFit="1" customWidth="1"/>
    <col min="4609" max="4609" width="10.875" style="293" bestFit="1" customWidth="1"/>
    <col min="4610" max="4853" width="9" style="293"/>
    <col min="4854" max="4854" width="11.75" style="293" bestFit="1" customWidth="1"/>
    <col min="4855" max="4855" width="7.75" style="293" bestFit="1" customWidth="1"/>
    <col min="4856" max="4856" width="12.875" style="293" bestFit="1" customWidth="1"/>
    <col min="4857" max="4857" width="47" style="293" bestFit="1" customWidth="1"/>
    <col min="4858" max="4858" width="12.125" style="293" bestFit="1" customWidth="1"/>
    <col min="4859" max="4859" width="14.875" style="293" bestFit="1" customWidth="1"/>
    <col min="4860" max="4860" width="11.75" style="293" bestFit="1" customWidth="1"/>
    <col min="4861" max="4861" width="11.75" style="293" customWidth="1"/>
    <col min="4862" max="4862" width="18.5" style="293" bestFit="1" customWidth="1"/>
    <col min="4863" max="4863" width="16.5" style="293" customWidth="1"/>
    <col min="4864" max="4864" width="13" style="293" bestFit="1" customWidth="1"/>
    <col min="4865" max="4865" width="10.875" style="293" bestFit="1" customWidth="1"/>
    <col min="4866" max="5109" width="9" style="293"/>
    <col min="5110" max="5110" width="11.75" style="293" bestFit="1" customWidth="1"/>
    <col min="5111" max="5111" width="7.75" style="293" bestFit="1" customWidth="1"/>
    <col min="5112" max="5112" width="12.875" style="293" bestFit="1" customWidth="1"/>
    <col min="5113" max="5113" width="47" style="293" bestFit="1" customWidth="1"/>
    <col min="5114" max="5114" width="12.125" style="293" bestFit="1" customWidth="1"/>
    <col min="5115" max="5115" width="14.875" style="293" bestFit="1" customWidth="1"/>
    <col min="5116" max="5116" width="11.75" style="293" bestFit="1" customWidth="1"/>
    <col min="5117" max="5117" width="11.75" style="293" customWidth="1"/>
    <col min="5118" max="5118" width="18.5" style="293" bestFit="1" customWidth="1"/>
    <col min="5119" max="5119" width="16.5" style="293" customWidth="1"/>
    <col min="5120" max="5120" width="13" style="293" bestFit="1" customWidth="1"/>
    <col min="5121" max="5121" width="10.875" style="293" bestFit="1" customWidth="1"/>
    <col min="5122" max="5365" width="9" style="293"/>
    <col min="5366" max="5366" width="11.75" style="293" bestFit="1" customWidth="1"/>
    <col min="5367" max="5367" width="7.75" style="293" bestFit="1" customWidth="1"/>
    <col min="5368" max="5368" width="12.875" style="293" bestFit="1" customWidth="1"/>
    <col min="5369" max="5369" width="47" style="293" bestFit="1" customWidth="1"/>
    <col min="5370" max="5370" width="12.125" style="293" bestFit="1" customWidth="1"/>
    <col min="5371" max="5371" width="14.875" style="293" bestFit="1" customWidth="1"/>
    <col min="5372" max="5372" width="11.75" style="293" bestFit="1" customWidth="1"/>
    <col min="5373" max="5373" width="11.75" style="293" customWidth="1"/>
    <col min="5374" max="5374" width="18.5" style="293" bestFit="1" customWidth="1"/>
    <col min="5375" max="5375" width="16.5" style="293" customWidth="1"/>
    <col min="5376" max="5376" width="13" style="293" bestFit="1" customWidth="1"/>
    <col min="5377" max="5377" width="10.875" style="293" bestFit="1" customWidth="1"/>
    <col min="5378" max="5621" width="9" style="293"/>
    <col min="5622" max="5622" width="11.75" style="293" bestFit="1" customWidth="1"/>
    <col min="5623" max="5623" width="7.75" style="293" bestFit="1" customWidth="1"/>
    <col min="5624" max="5624" width="12.875" style="293" bestFit="1" customWidth="1"/>
    <col min="5625" max="5625" width="47" style="293" bestFit="1" customWidth="1"/>
    <col min="5626" max="5626" width="12.125" style="293" bestFit="1" customWidth="1"/>
    <col min="5627" max="5627" width="14.875" style="293" bestFit="1" customWidth="1"/>
    <col min="5628" max="5628" width="11.75" style="293" bestFit="1" customWidth="1"/>
    <col min="5629" max="5629" width="11.75" style="293" customWidth="1"/>
    <col min="5630" max="5630" width="18.5" style="293" bestFit="1" customWidth="1"/>
    <col min="5631" max="5631" width="16.5" style="293" customWidth="1"/>
    <col min="5632" max="5632" width="13" style="293" bestFit="1" customWidth="1"/>
    <col min="5633" max="5633" width="10.875" style="293" bestFit="1" customWidth="1"/>
    <col min="5634" max="5877" width="9" style="293"/>
    <col min="5878" max="5878" width="11.75" style="293" bestFit="1" customWidth="1"/>
    <col min="5879" max="5879" width="7.75" style="293" bestFit="1" customWidth="1"/>
    <col min="5880" max="5880" width="12.875" style="293" bestFit="1" customWidth="1"/>
    <col min="5881" max="5881" width="47" style="293" bestFit="1" customWidth="1"/>
    <col min="5882" max="5882" width="12.125" style="293" bestFit="1" customWidth="1"/>
    <col min="5883" max="5883" width="14.875" style="293" bestFit="1" customWidth="1"/>
    <col min="5884" max="5884" width="11.75" style="293" bestFit="1" customWidth="1"/>
    <col min="5885" max="5885" width="11.75" style="293" customWidth="1"/>
    <col min="5886" max="5886" width="18.5" style="293" bestFit="1" customWidth="1"/>
    <col min="5887" max="5887" width="16.5" style="293" customWidth="1"/>
    <col min="5888" max="5888" width="13" style="293" bestFit="1" customWidth="1"/>
    <col min="5889" max="5889" width="10.875" style="293" bestFit="1" customWidth="1"/>
    <col min="5890" max="6133" width="9" style="293"/>
    <col min="6134" max="6134" width="11.75" style="293" bestFit="1" customWidth="1"/>
    <col min="6135" max="6135" width="7.75" style="293" bestFit="1" customWidth="1"/>
    <col min="6136" max="6136" width="12.875" style="293" bestFit="1" customWidth="1"/>
    <col min="6137" max="6137" width="47" style="293" bestFit="1" customWidth="1"/>
    <col min="6138" max="6138" width="12.125" style="293" bestFit="1" customWidth="1"/>
    <col min="6139" max="6139" width="14.875" style="293" bestFit="1" customWidth="1"/>
    <col min="6140" max="6140" width="11.75" style="293" bestFit="1" customWidth="1"/>
    <col min="6141" max="6141" width="11.75" style="293" customWidth="1"/>
    <col min="6142" max="6142" width="18.5" style="293" bestFit="1" customWidth="1"/>
    <col min="6143" max="6143" width="16.5" style="293" customWidth="1"/>
    <col min="6144" max="6144" width="13" style="293" bestFit="1" customWidth="1"/>
    <col min="6145" max="6145" width="10.875" style="293" bestFit="1" customWidth="1"/>
    <col min="6146" max="6389" width="9" style="293"/>
    <col min="6390" max="6390" width="11.75" style="293" bestFit="1" customWidth="1"/>
    <col min="6391" max="6391" width="7.75" style="293" bestFit="1" customWidth="1"/>
    <col min="6392" max="6392" width="12.875" style="293" bestFit="1" customWidth="1"/>
    <col min="6393" max="6393" width="47" style="293" bestFit="1" customWidth="1"/>
    <col min="6394" max="6394" width="12.125" style="293" bestFit="1" customWidth="1"/>
    <col min="6395" max="6395" width="14.875" style="293" bestFit="1" customWidth="1"/>
    <col min="6396" max="6396" width="11.75" style="293" bestFit="1" customWidth="1"/>
    <col min="6397" max="6397" width="11.75" style="293" customWidth="1"/>
    <col min="6398" max="6398" width="18.5" style="293" bestFit="1" customWidth="1"/>
    <col min="6399" max="6399" width="16.5" style="293" customWidth="1"/>
    <col min="6400" max="6400" width="13" style="293" bestFit="1" customWidth="1"/>
    <col min="6401" max="6401" width="10.875" style="293" bestFit="1" customWidth="1"/>
    <col min="6402" max="6645" width="9" style="293"/>
    <col min="6646" max="6646" width="11.75" style="293" bestFit="1" customWidth="1"/>
    <col min="6647" max="6647" width="7.75" style="293" bestFit="1" customWidth="1"/>
    <col min="6648" max="6648" width="12.875" style="293" bestFit="1" customWidth="1"/>
    <col min="6649" max="6649" width="47" style="293" bestFit="1" customWidth="1"/>
    <col min="6650" max="6650" width="12.125" style="293" bestFit="1" customWidth="1"/>
    <col min="6651" max="6651" width="14.875" style="293" bestFit="1" customWidth="1"/>
    <col min="6652" max="6652" width="11.75" style="293" bestFit="1" customWidth="1"/>
    <col min="6653" max="6653" width="11.75" style="293" customWidth="1"/>
    <col min="6654" max="6654" width="18.5" style="293" bestFit="1" customWidth="1"/>
    <col min="6655" max="6655" width="16.5" style="293" customWidth="1"/>
    <col min="6656" max="6656" width="13" style="293" bestFit="1" customWidth="1"/>
    <col min="6657" max="6657" width="10.875" style="293" bestFit="1" customWidth="1"/>
    <col min="6658" max="6901" width="9" style="293"/>
    <col min="6902" max="6902" width="11.75" style="293" bestFit="1" customWidth="1"/>
    <col min="6903" max="6903" width="7.75" style="293" bestFit="1" customWidth="1"/>
    <col min="6904" max="6904" width="12.875" style="293" bestFit="1" customWidth="1"/>
    <col min="6905" max="6905" width="47" style="293" bestFit="1" customWidth="1"/>
    <col min="6906" max="6906" width="12.125" style="293" bestFit="1" customWidth="1"/>
    <col min="6907" max="6907" width="14.875" style="293" bestFit="1" customWidth="1"/>
    <col min="6908" max="6908" width="11.75" style="293" bestFit="1" customWidth="1"/>
    <col min="6909" max="6909" width="11.75" style="293" customWidth="1"/>
    <col min="6910" max="6910" width="18.5" style="293" bestFit="1" customWidth="1"/>
    <col min="6911" max="6911" width="16.5" style="293" customWidth="1"/>
    <col min="6912" max="6912" width="13" style="293" bestFit="1" customWidth="1"/>
    <col min="6913" max="6913" width="10.875" style="293" bestFit="1" customWidth="1"/>
    <col min="6914" max="7157" width="9" style="293"/>
    <col min="7158" max="7158" width="11.75" style="293" bestFit="1" customWidth="1"/>
    <col min="7159" max="7159" width="7.75" style="293" bestFit="1" customWidth="1"/>
    <col min="7160" max="7160" width="12.875" style="293" bestFit="1" customWidth="1"/>
    <col min="7161" max="7161" width="47" style="293" bestFit="1" customWidth="1"/>
    <col min="7162" max="7162" width="12.125" style="293" bestFit="1" customWidth="1"/>
    <col min="7163" max="7163" width="14.875" style="293" bestFit="1" customWidth="1"/>
    <col min="7164" max="7164" width="11.75" style="293" bestFit="1" customWidth="1"/>
    <col min="7165" max="7165" width="11.75" style="293" customWidth="1"/>
    <col min="7166" max="7166" width="18.5" style="293" bestFit="1" customWidth="1"/>
    <col min="7167" max="7167" width="16.5" style="293" customWidth="1"/>
    <col min="7168" max="7168" width="13" style="293" bestFit="1" customWidth="1"/>
    <col min="7169" max="7169" width="10.875" style="293" bestFit="1" customWidth="1"/>
    <col min="7170" max="7413" width="9" style="293"/>
    <col min="7414" max="7414" width="11.75" style="293" bestFit="1" customWidth="1"/>
    <col min="7415" max="7415" width="7.75" style="293" bestFit="1" customWidth="1"/>
    <col min="7416" max="7416" width="12.875" style="293" bestFit="1" customWidth="1"/>
    <col min="7417" max="7417" width="47" style="293" bestFit="1" customWidth="1"/>
    <col min="7418" max="7418" width="12.125" style="293" bestFit="1" customWidth="1"/>
    <col min="7419" max="7419" width="14.875" style="293" bestFit="1" customWidth="1"/>
    <col min="7420" max="7420" width="11.75" style="293" bestFit="1" customWidth="1"/>
    <col min="7421" max="7421" width="11.75" style="293" customWidth="1"/>
    <col min="7422" max="7422" width="18.5" style="293" bestFit="1" customWidth="1"/>
    <col min="7423" max="7423" width="16.5" style="293" customWidth="1"/>
    <col min="7424" max="7424" width="13" style="293" bestFit="1" customWidth="1"/>
    <col min="7425" max="7425" width="10.875" style="293" bestFit="1" customWidth="1"/>
    <col min="7426" max="7669" width="9" style="293"/>
    <col min="7670" max="7670" width="11.75" style="293" bestFit="1" customWidth="1"/>
    <col min="7671" max="7671" width="7.75" style="293" bestFit="1" customWidth="1"/>
    <col min="7672" max="7672" width="12.875" style="293" bestFit="1" customWidth="1"/>
    <col min="7673" max="7673" width="47" style="293" bestFit="1" customWidth="1"/>
    <col min="7674" max="7674" width="12.125" style="293" bestFit="1" customWidth="1"/>
    <col min="7675" max="7675" width="14.875" style="293" bestFit="1" customWidth="1"/>
    <col min="7676" max="7676" width="11.75" style="293" bestFit="1" customWidth="1"/>
    <col min="7677" max="7677" width="11.75" style="293" customWidth="1"/>
    <col min="7678" max="7678" width="18.5" style="293" bestFit="1" customWidth="1"/>
    <col min="7679" max="7679" width="16.5" style="293" customWidth="1"/>
    <col min="7680" max="7680" width="13" style="293" bestFit="1" customWidth="1"/>
    <col min="7681" max="7681" width="10.875" style="293" bestFit="1" customWidth="1"/>
    <col min="7682" max="7925" width="9" style="293"/>
    <col min="7926" max="7926" width="11.75" style="293" bestFit="1" customWidth="1"/>
    <col min="7927" max="7927" width="7.75" style="293" bestFit="1" customWidth="1"/>
    <col min="7928" max="7928" width="12.875" style="293" bestFit="1" customWidth="1"/>
    <col min="7929" max="7929" width="47" style="293" bestFit="1" customWidth="1"/>
    <col min="7930" max="7930" width="12.125" style="293" bestFit="1" customWidth="1"/>
    <col min="7931" max="7931" width="14.875" style="293" bestFit="1" customWidth="1"/>
    <col min="7932" max="7932" width="11.75" style="293" bestFit="1" customWidth="1"/>
    <col min="7933" max="7933" width="11.75" style="293" customWidth="1"/>
    <col min="7934" max="7934" width="18.5" style="293" bestFit="1" customWidth="1"/>
    <col min="7935" max="7935" width="16.5" style="293" customWidth="1"/>
    <col min="7936" max="7936" width="13" style="293" bestFit="1" customWidth="1"/>
    <col min="7937" max="7937" width="10.875" style="293" bestFit="1" customWidth="1"/>
    <col min="7938" max="8181" width="9" style="293"/>
    <col min="8182" max="8182" width="11.75" style="293" bestFit="1" customWidth="1"/>
    <col min="8183" max="8183" width="7.75" style="293" bestFit="1" customWidth="1"/>
    <col min="8184" max="8184" width="12.875" style="293" bestFit="1" customWidth="1"/>
    <col min="8185" max="8185" width="47" style="293" bestFit="1" customWidth="1"/>
    <col min="8186" max="8186" width="12.125" style="293" bestFit="1" customWidth="1"/>
    <col min="8187" max="8187" width="14.875" style="293" bestFit="1" customWidth="1"/>
    <col min="8188" max="8188" width="11.75" style="293" bestFit="1" customWidth="1"/>
    <col min="8189" max="8189" width="11.75" style="293" customWidth="1"/>
    <col min="8190" max="8190" width="18.5" style="293" bestFit="1" customWidth="1"/>
    <col min="8191" max="8191" width="16.5" style="293" customWidth="1"/>
    <col min="8192" max="8192" width="13" style="293" bestFit="1" customWidth="1"/>
    <col min="8193" max="8193" width="10.875" style="293" bestFit="1" customWidth="1"/>
    <col min="8194" max="8437" width="9" style="293"/>
    <col min="8438" max="8438" width="11.75" style="293" bestFit="1" customWidth="1"/>
    <col min="8439" max="8439" width="7.75" style="293" bestFit="1" customWidth="1"/>
    <col min="8440" max="8440" width="12.875" style="293" bestFit="1" customWidth="1"/>
    <col min="8441" max="8441" width="47" style="293" bestFit="1" customWidth="1"/>
    <col min="8442" max="8442" width="12.125" style="293" bestFit="1" customWidth="1"/>
    <col min="8443" max="8443" width="14.875" style="293" bestFit="1" customWidth="1"/>
    <col min="8444" max="8444" width="11.75" style="293" bestFit="1" customWidth="1"/>
    <col min="8445" max="8445" width="11.75" style="293" customWidth="1"/>
    <col min="8446" max="8446" width="18.5" style="293" bestFit="1" customWidth="1"/>
    <col min="8447" max="8447" width="16.5" style="293" customWidth="1"/>
    <col min="8448" max="8448" width="13" style="293" bestFit="1" customWidth="1"/>
    <col min="8449" max="8449" width="10.875" style="293" bestFit="1" customWidth="1"/>
    <col min="8450" max="8693" width="9" style="293"/>
    <col min="8694" max="8694" width="11.75" style="293" bestFit="1" customWidth="1"/>
    <col min="8695" max="8695" width="7.75" style="293" bestFit="1" customWidth="1"/>
    <col min="8696" max="8696" width="12.875" style="293" bestFit="1" customWidth="1"/>
    <col min="8697" max="8697" width="47" style="293" bestFit="1" customWidth="1"/>
    <col min="8698" max="8698" width="12.125" style="293" bestFit="1" customWidth="1"/>
    <col min="8699" max="8699" width="14.875" style="293" bestFit="1" customWidth="1"/>
    <col min="8700" max="8700" width="11.75" style="293" bestFit="1" customWidth="1"/>
    <col min="8701" max="8701" width="11.75" style="293" customWidth="1"/>
    <col min="8702" max="8702" width="18.5" style="293" bestFit="1" customWidth="1"/>
    <col min="8703" max="8703" width="16.5" style="293" customWidth="1"/>
    <col min="8704" max="8704" width="13" style="293" bestFit="1" customWidth="1"/>
    <col min="8705" max="8705" width="10.875" style="293" bestFit="1" customWidth="1"/>
    <col min="8706" max="8949" width="9" style="293"/>
    <col min="8950" max="8950" width="11.75" style="293" bestFit="1" customWidth="1"/>
    <col min="8951" max="8951" width="7.75" style="293" bestFit="1" customWidth="1"/>
    <col min="8952" max="8952" width="12.875" style="293" bestFit="1" customWidth="1"/>
    <col min="8953" max="8953" width="47" style="293" bestFit="1" customWidth="1"/>
    <col min="8954" max="8954" width="12.125" style="293" bestFit="1" customWidth="1"/>
    <col min="8955" max="8955" width="14.875" style="293" bestFit="1" customWidth="1"/>
    <col min="8956" max="8956" width="11.75" style="293" bestFit="1" customWidth="1"/>
    <col min="8957" max="8957" width="11.75" style="293" customWidth="1"/>
    <col min="8958" max="8958" width="18.5" style="293" bestFit="1" customWidth="1"/>
    <col min="8959" max="8959" width="16.5" style="293" customWidth="1"/>
    <col min="8960" max="8960" width="13" style="293" bestFit="1" customWidth="1"/>
    <col min="8961" max="8961" width="10.875" style="293" bestFit="1" customWidth="1"/>
    <col min="8962" max="9205" width="9" style="293"/>
    <col min="9206" max="9206" width="11.75" style="293" bestFit="1" customWidth="1"/>
    <col min="9207" max="9207" width="7.75" style="293" bestFit="1" customWidth="1"/>
    <col min="9208" max="9208" width="12.875" style="293" bestFit="1" customWidth="1"/>
    <col min="9209" max="9209" width="47" style="293" bestFit="1" customWidth="1"/>
    <col min="9210" max="9210" width="12.125" style="293" bestFit="1" customWidth="1"/>
    <col min="9211" max="9211" width="14.875" style="293" bestFit="1" customWidth="1"/>
    <col min="9212" max="9212" width="11.75" style="293" bestFit="1" customWidth="1"/>
    <col min="9213" max="9213" width="11.75" style="293" customWidth="1"/>
    <col min="9214" max="9214" width="18.5" style="293" bestFit="1" customWidth="1"/>
    <col min="9215" max="9215" width="16.5" style="293" customWidth="1"/>
    <col min="9216" max="9216" width="13" style="293" bestFit="1" customWidth="1"/>
    <col min="9217" max="9217" width="10.875" style="293" bestFit="1" customWidth="1"/>
    <col min="9218" max="9461" width="9" style="293"/>
    <col min="9462" max="9462" width="11.75" style="293" bestFit="1" customWidth="1"/>
    <col min="9463" max="9463" width="7.75" style="293" bestFit="1" customWidth="1"/>
    <col min="9464" max="9464" width="12.875" style="293" bestFit="1" customWidth="1"/>
    <col min="9465" max="9465" width="47" style="293" bestFit="1" customWidth="1"/>
    <col min="9466" max="9466" width="12.125" style="293" bestFit="1" customWidth="1"/>
    <col min="9467" max="9467" width="14.875" style="293" bestFit="1" customWidth="1"/>
    <col min="9468" max="9468" width="11.75" style="293" bestFit="1" customWidth="1"/>
    <col min="9469" max="9469" width="11.75" style="293" customWidth="1"/>
    <col min="9470" max="9470" width="18.5" style="293" bestFit="1" customWidth="1"/>
    <col min="9471" max="9471" width="16.5" style="293" customWidth="1"/>
    <col min="9472" max="9472" width="13" style="293" bestFit="1" customWidth="1"/>
    <col min="9473" max="9473" width="10.875" style="293" bestFit="1" customWidth="1"/>
    <col min="9474" max="9717" width="9" style="293"/>
    <col min="9718" max="9718" width="11.75" style="293" bestFit="1" customWidth="1"/>
    <col min="9719" max="9719" width="7.75" style="293" bestFit="1" customWidth="1"/>
    <col min="9720" max="9720" width="12.875" style="293" bestFit="1" customWidth="1"/>
    <col min="9721" max="9721" width="47" style="293" bestFit="1" customWidth="1"/>
    <col min="9722" max="9722" width="12.125" style="293" bestFit="1" customWidth="1"/>
    <col min="9723" max="9723" width="14.875" style="293" bestFit="1" customWidth="1"/>
    <col min="9724" max="9724" width="11.75" style="293" bestFit="1" customWidth="1"/>
    <col min="9725" max="9725" width="11.75" style="293" customWidth="1"/>
    <col min="9726" max="9726" width="18.5" style="293" bestFit="1" customWidth="1"/>
    <col min="9727" max="9727" width="16.5" style="293" customWidth="1"/>
    <col min="9728" max="9728" width="13" style="293" bestFit="1" customWidth="1"/>
    <col min="9729" max="9729" width="10.875" style="293" bestFit="1" customWidth="1"/>
    <col min="9730" max="9973" width="9" style="293"/>
    <col min="9974" max="9974" width="11.75" style="293" bestFit="1" customWidth="1"/>
    <col min="9975" max="9975" width="7.75" style="293" bestFit="1" customWidth="1"/>
    <col min="9976" max="9976" width="12.875" style="293" bestFit="1" customWidth="1"/>
    <col min="9977" max="9977" width="47" style="293" bestFit="1" customWidth="1"/>
    <col min="9978" max="9978" width="12.125" style="293" bestFit="1" customWidth="1"/>
    <col min="9979" max="9979" width="14.875" style="293" bestFit="1" customWidth="1"/>
    <col min="9980" max="9980" width="11.75" style="293" bestFit="1" customWidth="1"/>
    <col min="9981" max="9981" width="11.75" style="293" customWidth="1"/>
    <col min="9982" max="9982" width="18.5" style="293" bestFit="1" customWidth="1"/>
    <col min="9983" max="9983" width="16.5" style="293" customWidth="1"/>
    <col min="9984" max="9984" width="13" style="293" bestFit="1" customWidth="1"/>
    <col min="9985" max="9985" width="10.875" style="293" bestFit="1" customWidth="1"/>
    <col min="9986" max="10229" width="9" style="293"/>
    <col min="10230" max="10230" width="11.75" style="293" bestFit="1" customWidth="1"/>
    <col min="10231" max="10231" width="7.75" style="293" bestFit="1" customWidth="1"/>
    <col min="10232" max="10232" width="12.875" style="293" bestFit="1" customWidth="1"/>
    <col min="10233" max="10233" width="47" style="293" bestFit="1" customWidth="1"/>
    <col min="10234" max="10234" width="12.125" style="293" bestFit="1" customWidth="1"/>
    <col min="10235" max="10235" width="14.875" style="293" bestFit="1" customWidth="1"/>
    <col min="10236" max="10236" width="11.75" style="293" bestFit="1" customWidth="1"/>
    <col min="10237" max="10237" width="11.75" style="293" customWidth="1"/>
    <col min="10238" max="10238" width="18.5" style="293" bestFit="1" customWidth="1"/>
    <col min="10239" max="10239" width="16.5" style="293" customWidth="1"/>
    <col min="10240" max="10240" width="13" style="293" bestFit="1" customWidth="1"/>
    <col min="10241" max="10241" width="10.875" style="293" bestFit="1" customWidth="1"/>
    <col min="10242" max="10485" width="9" style="293"/>
    <col min="10486" max="10486" width="11.75" style="293" bestFit="1" customWidth="1"/>
    <col min="10487" max="10487" width="7.75" style="293" bestFit="1" customWidth="1"/>
    <col min="10488" max="10488" width="12.875" style="293" bestFit="1" customWidth="1"/>
    <col min="10489" max="10489" width="47" style="293" bestFit="1" customWidth="1"/>
    <col min="10490" max="10490" width="12.125" style="293" bestFit="1" customWidth="1"/>
    <col min="10491" max="10491" width="14.875" style="293" bestFit="1" customWidth="1"/>
    <col min="10492" max="10492" width="11.75" style="293" bestFit="1" customWidth="1"/>
    <col min="10493" max="10493" width="11.75" style="293" customWidth="1"/>
    <col min="10494" max="10494" width="18.5" style="293" bestFit="1" customWidth="1"/>
    <col min="10495" max="10495" width="16.5" style="293" customWidth="1"/>
    <col min="10496" max="10496" width="13" style="293" bestFit="1" customWidth="1"/>
    <col min="10497" max="10497" width="10.875" style="293" bestFit="1" customWidth="1"/>
    <col min="10498" max="10741" width="9" style="293"/>
    <col min="10742" max="10742" width="11.75" style="293" bestFit="1" customWidth="1"/>
    <col min="10743" max="10743" width="7.75" style="293" bestFit="1" customWidth="1"/>
    <col min="10744" max="10744" width="12.875" style="293" bestFit="1" customWidth="1"/>
    <col min="10745" max="10745" width="47" style="293" bestFit="1" customWidth="1"/>
    <col min="10746" max="10746" width="12.125" style="293" bestFit="1" customWidth="1"/>
    <col min="10747" max="10747" width="14.875" style="293" bestFit="1" customWidth="1"/>
    <col min="10748" max="10748" width="11.75" style="293" bestFit="1" customWidth="1"/>
    <col min="10749" max="10749" width="11.75" style="293" customWidth="1"/>
    <col min="10750" max="10750" width="18.5" style="293" bestFit="1" customWidth="1"/>
    <col min="10751" max="10751" width="16.5" style="293" customWidth="1"/>
    <col min="10752" max="10752" width="13" style="293" bestFit="1" customWidth="1"/>
    <col min="10753" max="10753" width="10.875" style="293" bestFit="1" customWidth="1"/>
    <col min="10754" max="10997" width="9" style="293"/>
    <col min="10998" max="10998" width="11.75" style="293" bestFit="1" customWidth="1"/>
    <col min="10999" max="10999" width="7.75" style="293" bestFit="1" customWidth="1"/>
    <col min="11000" max="11000" width="12.875" style="293" bestFit="1" customWidth="1"/>
    <col min="11001" max="11001" width="47" style="293" bestFit="1" customWidth="1"/>
    <col min="11002" max="11002" width="12.125" style="293" bestFit="1" customWidth="1"/>
    <col min="11003" max="11003" width="14.875" style="293" bestFit="1" customWidth="1"/>
    <col min="11004" max="11004" width="11.75" style="293" bestFit="1" customWidth="1"/>
    <col min="11005" max="11005" width="11.75" style="293" customWidth="1"/>
    <col min="11006" max="11006" width="18.5" style="293" bestFit="1" customWidth="1"/>
    <col min="11007" max="11007" width="16.5" style="293" customWidth="1"/>
    <col min="11008" max="11008" width="13" style="293" bestFit="1" customWidth="1"/>
    <col min="11009" max="11009" width="10.875" style="293" bestFit="1" customWidth="1"/>
    <col min="11010" max="11253" width="9" style="293"/>
    <col min="11254" max="11254" width="11.75" style="293" bestFit="1" customWidth="1"/>
    <col min="11255" max="11255" width="7.75" style="293" bestFit="1" customWidth="1"/>
    <col min="11256" max="11256" width="12.875" style="293" bestFit="1" customWidth="1"/>
    <col min="11257" max="11257" width="47" style="293" bestFit="1" customWidth="1"/>
    <col min="11258" max="11258" width="12.125" style="293" bestFit="1" customWidth="1"/>
    <col min="11259" max="11259" width="14.875" style="293" bestFit="1" customWidth="1"/>
    <col min="11260" max="11260" width="11.75" style="293" bestFit="1" customWidth="1"/>
    <col min="11261" max="11261" width="11.75" style="293" customWidth="1"/>
    <col min="11262" max="11262" width="18.5" style="293" bestFit="1" customWidth="1"/>
    <col min="11263" max="11263" width="16.5" style="293" customWidth="1"/>
    <col min="11264" max="11264" width="13" style="293" bestFit="1" customWidth="1"/>
    <col min="11265" max="11265" width="10.875" style="293" bestFit="1" customWidth="1"/>
    <col min="11266" max="11509" width="9" style="293"/>
    <col min="11510" max="11510" width="11.75" style="293" bestFit="1" customWidth="1"/>
    <col min="11511" max="11511" width="7.75" style="293" bestFit="1" customWidth="1"/>
    <col min="11512" max="11512" width="12.875" style="293" bestFit="1" customWidth="1"/>
    <col min="11513" max="11513" width="47" style="293" bestFit="1" customWidth="1"/>
    <col min="11514" max="11514" width="12.125" style="293" bestFit="1" customWidth="1"/>
    <col min="11515" max="11515" width="14.875" style="293" bestFit="1" customWidth="1"/>
    <col min="11516" max="11516" width="11.75" style="293" bestFit="1" customWidth="1"/>
    <col min="11517" max="11517" width="11.75" style="293" customWidth="1"/>
    <col min="11518" max="11518" width="18.5" style="293" bestFit="1" customWidth="1"/>
    <col min="11519" max="11519" width="16.5" style="293" customWidth="1"/>
    <col min="11520" max="11520" width="13" style="293" bestFit="1" customWidth="1"/>
    <col min="11521" max="11521" width="10.875" style="293" bestFit="1" customWidth="1"/>
    <col min="11522" max="11765" width="9" style="293"/>
    <col min="11766" max="11766" width="11.75" style="293" bestFit="1" customWidth="1"/>
    <col min="11767" max="11767" width="7.75" style="293" bestFit="1" customWidth="1"/>
    <col min="11768" max="11768" width="12.875" style="293" bestFit="1" customWidth="1"/>
    <col min="11769" max="11769" width="47" style="293" bestFit="1" customWidth="1"/>
    <col min="11770" max="11770" width="12.125" style="293" bestFit="1" customWidth="1"/>
    <col min="11771" max="11771" width="14.875" style="293" bestFit="1" customWidth="1"/>
    <col min="11772" max="11772" width="11.75" style="293" bestFit="1" customWidth="1"/>
    <col min="11773" max="11773" width="11.75" style="293" customWidth="1"/>
    <col min="11774" max="11774" width="18.5" style="293" bestFit="1" customWidth="1"/>
    <col min="11775" max="11775" width="16.5" style="293" customWidth="1"/>
    <col min="11776" max="11776" width="13" style="293" bestFit="1" customWidth="1"/>
    <col min="11777" max="11777" width="10.875" style="293" bestFit="1" customWidth="1"/>
    <col min="11778" max="12021" width="9" style="293"/>
    <col min="12022" max="12022" width="11.75" style="293" bestFit="1" customWidth="1"/>
    <col min="12023" max="12023" width="7.75" style="293" bestFit="1" customWidth="1"/>
    <col min="12024" max="12024" width="12.875" style="293" bestFit="1" customWidth="1"/>
    <col min="12025" max="12025" width="47" style="293" bestFit="1" customWidth="1"/>
    <col min="12026" max="12026" width="12.125" style="293" bestFit="1" customWidth="1"/>
    <col min="12027" max="12027" width="14.875" style="293" bestFit="1" customWidth="1"/>
    <col min="12028" max="12028" width="11.75" style="293" bestFit="1" customWidth="1"/>
    <col min="12029" max="12029" width="11.75" style="293" customWidth="1"/>
    <col min="12030" max="12030" width="18.5" style="293" bestFit="1" customWidth="1"/>
    <col min="12031" max="12031" width="16.5" style="293" customWidth="1"/>
    <col min="12032" max="12032" width="13" style="293" bestFit="1" customWidth="1"/>
    <col min="12033" max="12033" width="10.875" style="293" bestFit="1" customWidth="1"/>
    <col min="12034" max="12277" width="9" style="293"/>
    <col min="12278" max="12278" width="11.75" style="293" bestFit="1" customWidth="1"/>
    <col min="12279" max="12279" width="7.75" style="293" bestFit="1" customWidth="1"/>
    <col min="12280" max="12280" width="12.875" style="293" bestFit="1" customWidth="1"/>
    <col min="12281" max="12281" width="47" style="293" bestFit="1" customWidth="1"/>
    <col min="12282" max="12282" width="12.125" style="293" bestFit="1" customWidth="1"/>
    <col min="12283" max="12283" width="14.875" style="293" bestFit="1" customWidth="1"/>
    <col min="12284" max="12284" width="11.75" style="293" bestFit="1" customWidth="1"/>
    <col min="12285" max="12285" width="11.75" style="293" customWidth="1"/>
    <col min="12286" max="12286" width="18.5" style="293" bestFit="1" customWidth="1"/>
    <col min="12287" max="12287" width="16.5" style="293" customWidth="1"/>
    <col min="12288" max="12288" width="13" style="293" bestFit="1" customWidth="1"/>
    <col min="12289" max="12289" width="10.875" style="293" bestFit="1" customWidth="1"/>
    <col min="12290" max="12533" width="9" style="293"/>
    <col min="12534" max="12534" width="11.75" style="293" bestFit="1" customWidth="1"/>
    <col min="12535" max="12535" width="7.75" style="293" bestFit="1" customWidth="1"/>
    <col min="12536" max="12536" width="12.875" style="293" bestFit="1" customWidth="1"/>
    <col min="12537" max="12537" width="47" style="293" bestFit="1" customWidth="1"/>
    <col min="12538" max="12538" width="12.125" style="293" bestFit="1" customWidth="1"/>
    <col min="12539" max="12539" width="14.875" style="293" bestFit="1" customWidth="1"/>
    <col min="12540" max="12540" width="11.75" style="293" bestFit="1" customWidth="1"/>
    <col min="12541" max="12541" width="11.75" style="293" customWidth="1"/>
    <col min="12542" max="12542" width="18.5" style="293" bestFit="1" customWidth="1"/>
    <col min="12543" max="12543" width="16.5" style="293" customWidth="1"/>
    <col min="12544" max="12544" width="13" style="293" bestFit="1" customWidth="1"/>
    <col min="12545" max="12545" width="10.875" style="293" bestFit="1" customWidth="1"/>
    <col min="12546" max="12789" width="9" style="293"/>
    <col min="12790" max="12790" width="11.75" style="293" bestFit="1" customWidth="1"/>
    <col min="12791" max="12791" width="7.75" style="293" bestFit="1" customWidth="1"/>
    <col min="12792" max="12792" width="12.875" style="293" bestFit="1" customWidth="1"/>
    <col min="12793" max="12793" width="47" style="293" bestFit="1" customWidth="1"/>
    <col min="12794" max="12794" width="12.125" style="293" bestFit="1" customWidth="1"/>
    <col min="12795" max="12795" width="14.875" style="293" bestFit="1" customWidth="1"/>
    <col min="12796" max="12796" width="11.75" style="293" bestFit="1" customWidth="1"/>
    <col min="12797" max="12797" width="11.75" style="293" customWidth="1"/>
    <col min="12798" max="12798" width="18.5" style="293" bestFit="1" customWidth="1"/>
    <col min="12799" max="12799" width="16.5" style="293" customWidth="1"/>
    <col min="12800" max="12800" width="13" style="293" bestFit="1" customWidth="1"/>
    <col min="12801" max="12801" width="10.875" style="293" bestFit="1" customWidth="1"/>
    <col min="12802" max="13045" width="9" style="293"/>
    <col min="13046" max="13046" width="11.75" style="293" bestFit="1" customWidth="1"/>
    <col min="13047" max="13047" width="7.75" style="293" bestFit="1" customWidth="1"/>
    <col min="13048" max="13048" width="12.875" style="293" bestFit="1" customWidth="1"/>
    <col min="13049" max="13049" width="47" style="293" bestFit="1" customWidth="1"/>
    <col min="13050" max="13050" width="12.125" style="293" bestFit="1" customWidth="1"/>
    <col min="13051" max="13051" width="14.875" style="293" bestFit="1" customWidth="1"/>
    <col min="13052" max="13052" width="11.75" style="293" bestFit="1" customWidth="1"/>
    <col min="13053" max="13053" width="11.75" style="293" customWidth="1"/>
    <col min="13054" max="13054" width="18.5" style="293" bestFit="1" customWidth="1"/>
    <col min="13055" max="13055" width="16.5" style="293" customWidth="1"/>
    <col min="13056" max="13056" width="13" style="293" bestFit="1" customWidth="1"/>
    <col min="13057" max="13057" width="10.875" style="293" bestFit="1" customWidth="1"/>
    <col min="13058" max="13301" width="9" style="293"/>
    <col min="13302" max="13302" width="11.75" style="293" bestFit="1" customWidth="1"/>
    <col min="13303" max="13303" width="7.75" style="293" bestFit="1" customWidth="1"/>
    <col min="13304" max="13304" width="12.875" style="293" bestFit="1" customWidth="1"/>
    <col min="13305" max="13305" width="47" style="293" bestFit="1" customWidth="1"/>
    <col min="13306" max="13306" width="12.125" style="293" bestFit="1" customWidth="1"/>
    <col min="13307" max="13307" width="14.875" style="293" bestFit="1" customWidth="1"/>
    <col min="13308" max="13308" width="11.75" style="293" bestFit="1" customWidth="1"/>
    <col min="13309" max="13309" width="11.75" style="293" customWidth="1"/>
    <col min="13310" max="13310" width="18.5" style="293" bestFit="1" customWidth="1"/>
    <col min="13311" max="13311" width="16.5" style="293" customWidth="1"/>
    <col min="13312" max="13312" width="13" style="293" bestFit="1" customWidth="1"/>
    <col min="13313" max="13313" width="10.875" style="293" bestFit="1" customWidth="1"/>
    <col min="13314" max="13557" width="9" style="293"/>
    <col min="13558" max="13558" width="11.75" style="293" bestFit="1" customWidth="1"/>
    <col min="13559" max="13559" width="7.75" style="293" bestFit="1" customWidth="1"/>
    <col min="13560" max="13560" width="12.875" style="293" bestFit="1" customWidth="1"/>
    <col min="13561" max="13561" width="47" style="293" bestFit="1" customWidth="1"/>
    <col min="13562" max="13562" width="12.125" style="293" bestFit="1" customWidth="1"/>
    <col min="13563" max="13563" width="14.875" style="293" bestFit="1" customWidth="1"/>
    <col min="13564" max="13564" width="11.75" style="293" bestFit="1" customWidth="1"/>
    <col min="13565" max="13565" width="11.75" style="293" customWidth="1"/>
    <col min="13566" max="13566" width="18.5" style="293" bestFit="1" customWidth="1"/>
    <col min="13567" max="13567" width="16.5" style="293" customWidth="1"/>
    <col min="13568" max="13568" width="13" style="293" bestFit="1" customWidth="1"/>
    <col min="13569" max="13569" width="10.875" style="293" bestFit="1" customWidth="1"/>
    <col min="13570" max="13813" width="9" style="293"/>
    <col min="13814" max="13814" width="11.75" style="293" bestFit="1" customWidth="1"/>
    <col min="13815" max="13815" width="7.75" style="293" bestFit="1" customWidth="1"/>
    <col min="13816" max="13816" width="12.875" style="293" bestFit="1" customWidth="1"/>
    <col min="13817" max="13817" width="47" style="293" bestFit="1" customWidth="1"/>
    <col min="13818" max="13818" width="12.125" style="293" bestFit="1" customWidth="1"/>
    <col min="13819" max="13819" width="14.875" style="293" bestFit="1" customWidth="1"/>
    <col min="13820" max="13820" width="11.75" style="293" bestFit="1" customWidth="1"/>
    <col min="13821" max="13821" width="11.75" style="293" customWidth="1"/>
    <col min="13822" max="13822" width="18.5" style="293" bestFit="1" customWidth="1"/>
    <col min="13823" max="13823" width="16.5" style="293" customWidth="1"/>
    <col min="13824" max="13824" width="13" style="293" bestFit="1" customWidth="1"/>
    <col min="13825" max="13825" width="10.875" style="293" bestFit="1" customWidth="1"/>
    <col min="13826" max="14069" width="9" style="293"/>
    <col min="14070" max="14070" width="11.75" style="293" bestFit="1" customWidth="1"/>
    <col min="14071" max="14071" width="7.75" style="293" bestFit="1" customWidth="1"/>
    <col min="14072" max="14072" width="12.875" style="293" bestFit="1" customWidth="1"/>
    <col min="14073" max="14073" width="47" style="293" bestFit="1" customWidth="1"/>
    <col min="14074" max="14074" width="12.125" style="293" bestFit="1" customWidth="1"/>
    <col min="14075" max="14075" width="14.875" style="293" bestFit="1" customWidth="1"/>
    <col min="14076" max="14076" width="11.75" style="293" bestFit="1" customWidth="1"/>
    <col min="14077" max="14077" width="11.75" style="293" customWidth="1"/>
    <col min="14078" max="14078" width="18.5" style="293" bestFit="1" customWidth="1"/>
    <col min="14079" max="14079" width="16.5" style="293" customWidth="1"/>
    <col min="14080" max="14080" width="13" style="293" bestFit="1" customWidth="1"/>
    <col min="14081" max="14081" width="10.875" style="293" bestFit="1" customWidth="1"/>
    <col min="14082" max="14325" width="9" style="293"/>
    <col min="14326" max="14326" width="11.75" style="293" bestFit="1" customWidth="1"/>
    <col min="14327" max="14327" width="7.75" style="293" bestFit="1" customWidth="1"/>
    <col min="14328" max="14328" width="12.875" style="293" bestFit="1" customWidth="1"/>
    <col min="14329" max="14329" width="47" style="293" bestFit="1" customWidth="1"/>
    <col min="14330" max="14330" width="12.125" style="293" bestFit="1" customWidth="1"/>
    <col min="14331" max="14331" width="14.875" style="293" bestFit="1" customWidth="1"/>
    <col min="14332" max="14332" width="11.75" style="293" bestFit="1" customWidth="1"/>
    <col min="14333" max="14333" width="11.75" style="293" customWidth="1"/>
    <col min="14334" max="14334" width="18.5" style="293" bestFit="1" customWidth="1"/>
    <col min="14335" max="14335" width="16.5" style="293" customWidth="1"/>
    <col min="14336" max="14336" width="13" style="293" bestFit="1" customWidth="1"/>
    <col min="14337" max="14337" width="10.875" style="293" bestFit="1" customWidth="1"/>
    <col min="14338" max="14581" width="9" style="293"/>
    <col min="14582" max="14582" width="11.75" style="293" bestFit="1" customWidth="1"/>
    <col min="14583" max="14583" width="7.75" style="293" bestFit="1" customWidth="1"/>
    <col min="14584" max="14584" width="12.875" style="293" bestFit="1" customWidth="1"/>
    <col min="14585" max="14585" width="47" style="293" bestFit="1" customWidth="1"/>
    <col min="14586" max="14586" width="12.125" style="293" bestFit="1" customWidth="1"/>
    <col min="14587" max="14587" width="14.875" style="293" bestFit="1" customWidth="1"/>
    <col min="14588" max="14588" width="11.75" style="293" bestFit="1" customWidth="1"/>
    <col min="14589" max="14589" width="11.75" style="293" customWidth="1"/>
    <col min="14590" max="14590" width="18.5" style="293" bestFit="1" customWidth="1"/>
    <col min="14591" max="14591" width="16.5" style="293" customWidth="1"/>
    <col min="14592" max="14592" width="13" style="293" bestFit="1" customWidth="1"/>
    <col min="14593" max="14593" width="10.875" style="293" bestFit="1" customWidth="1"/>
    <col min="14594" max="14837" width="9" style="293"/>
    <col min="14838" max="14838" width="11.75" style="293" bestFit="1" customWidth="1"/>
    <col min="14839" max="14839" width="7.75" style="293" bestFit="1" customWidth="1"/>
    <col min="14840" max="14840" width="12.875" style="293" bestFit="1" customWidth="1"/>
    <col min="14841" max="14841" width="47" style="293" bestFit="1" customWidth="1"/>
    <col min="14842" max="14842" width="12.125" style="293" bestFit="1" customWidth="1"/>
    <col min="14843" max="14843" width="14.875" style="293" bestFit="1" customWidth="1"/>
    <col min="14844" max="14844" width="11.75" style="293" bestFit="1" customWidth="1"/>
    <col min="14845" max="14845" width="11.75" style="293" customWidth="1"/>
    <col min="14846" max="14846" width="18.5" style="293" bestFit="1" customWidth="1"/>
    <col min="14847" max="14847" width="16.5" style="293" customWidth="1"/>
    <col min="14848" max="14848" width="13" style="293" bestFit="1" customWidth="1"/>
    <col min="14849" max="14849" width="10.875" style="293" bestFit="1" customWidth="1"/>
    <col min="14850" max="15093" width="9" style="293"/>
    <col min="15094" max="15094" width="11.75" style="293" bestFit="1" customWidth="1"/>
    <col min="15095" max="15095" width="7.75" style="293" bestFit="1" customWidth="1"/>
    <col min="15096" max="15096" width="12.875" style="293" bestFit="1" customWidth="1"/>
    <col min="15097" max="15097" width="47" style="293" bestFit="1" customWidth="1"/>
    <col min="15098" max="15098" width="12.125" style="293" bestFit="1" customWidth="1"/>
    <col min="15099" max="15099" width="14.875" style="293" bestFit="1" customWidth="1"/>
    <col min="15100" max="15100" width="11.75" style="293" bestFit="1" customWidth="1"/>
    <col min="15101" max="15101" width="11.75" style="293" customWidth="1"/>
    <col min="15102" max="15102" width="18.5" style="293" bestFit="1" customWidth="1"/>
    <col min="15103" max="15103" width="16.5" style="293" customWidth="1"/>
    <col min="15104" max="15104" width="13" style="293" bestFit="1" customWidth="1"/>
    <col min="15105" max="15105" width="10.875" style="293" bestFit="1" customWidth="1"/>
    <col min="15106" max="15349" width="9" style="293"/>
    <col min="15350" max="15350" width="11.75" style="293" bestFit="1" customWidth="1"/>
    <col min="15351" max="15351" width="7.75" style="293" bestFit="1" customWidth="1"/>
    <col min="15352" max="15352" width="12.875" style="293" bestFit="1" customWidth="1"/>
    <col min="15353" max="15353" width="47" style="293" bestFit="1" customWidth="1"/>
    <col min="15354" max="15354" width="12.125" style="293" bestFit="1" customWidth="1"/>
    <col min="15355" max="15355" width="14.875" style="293" bestFit="1" customWidth="1"/>
    <col min="15356" max="15356" width="11.75" style="293" bestFit="1" customWidth="1"/>
    <col min="15357" max="15357" width="11.75" style="293" customWidth="1"/>
    <col min="15358" max="15358" width="18.5" style="293" bestFit="1" customWidth="1"/>
    <col min="15359" max="15359" width="16.5" style="293" customWidth="1"/>
    <col min="15360" max="15360" width="13" style="293" bestFit="1" customWidth="1"/>
    <col min="15361" max="15361" width="10.875" style="293" bestFit="1" customWidth="1"/>
    <col min="15362" max="15605" width="9" style="293"/>
    <col min="15606" max="15606" width="11.75" style="293" bestFit="1" customWidth="1"/>
    <col min="15607" max="15607" width="7.75" style="293" bestFit="1" customWidth="1"/>
    <col min="15608" max="15608" width="12.875" style="293" bestFit="1" customWidth="1"/>
    <col min="15609" max="15609" width="47" style="293" bestFit="1" customWidth="1"/>
    <col min="15610" max="15610" width="12.125" style="293" bestFit="1" customWidth="1"/>
    <col min="15611" max="15611" width="14.875" style="293" bestFit="1" customWidth="1"/>
    <col min="15612" max="15612" width="11.75" style="293" bestFit="1" customWidth="1"/>
    <col min="15613" max="15613" width="11.75" style="293" customWidth="1"/>
    <col min="15614" max="15614" width="18.5" style="293" bestFit="1" customWidth="1"/>
    <col min="15615" max="15615" width="16.5" style="293" customWidth="1"/>
    <col min="15616" max="15616" width="13" style="293" bestFit="1" customWidth="1"/>
    <col min="15617" max="15617" width="10.875" style="293" bestFit="1" customWidth="1"/>
    <col min="15618" max="15861" width="9" style="293"/>
    <col min="15862" max="15862" width="11.75" style="293" bestFit="1" customWidth="1"/>
    <col min="15863" max="15863" width="7.75" style="293" bestFit="1" customWidth="1"/>
    <col min="15864" max="15864" width="12.875" style="293" bestFit="1" customWidth="1"/>
    <col min="15865" max="15865" width="47" style="293" bestFit="1" customWidth="1"/>
    <col min="15866" max="15866" width="12.125" style="293" bestFit="1" customWidth="1"/>
    <col min="15867" max="15867" width="14.875" style="293" bestFit="1" customWidth="1"/>
    <col min="15868" max="15868" width="11.75" style="293" bestFit="1" customWidth="1"/>
    <col min="15869" max="15869" width="11.75" style="293" customWidth="1"/>
    <col min="15870" max="15870" width="18.5" style="293" bestFit="1" customWidth="1"/>
    <col min="15871" max="15871" width="16.5" style="293" customWidth="1"/>
    <col min="15872" max="15872" width="13" style="293" bestFit="1" customWidth="1"/>
    <col min="15873" max="15873" width="10.875" style="293" bestFit="1" customWidth="1"/>
    <col min="15874" max="16117" width="9" style="293"/>
    <col min="16118" max="16118" width="11.75" style="293" bestFit="1" customWidth="1"/>
    <col min="16119" max="16119" width="7.75" style="293" bestFit="1" customWidth="1"/>
    <col min="16120" max="16120" width="12.875" style="293" bestFit="1" customWidth="1"/>
    <col min="16121" max="16121" width="47" style="293" bestFit="1" customWidth="1"/>
    <col min="16122" max="16122" width="12.125" style="293" bestFit="1" customWidth="1"/>
    <col min="16123" max="16123" width="14.875" style="293" bestFit="1" customWidth="1"/>
    <col min="16124" max="16124" width="11.75" style="293" bestFit="1" customWidth="1"/>
    <col min="16125" max="16125" width="11.75" style="293" customWidth="1"/>
    <col min="16126" max="16126" width="18.5" style="293" bestFit="1" customWidth="1"/>
    <col min="16127" max="16127" width="16.5" style="293" customWidth="1"/>
    <col min="16128" max="16128" width="13" style="293" bestFit="1" customWidth="1"/>
    <col min="16129" max="16129" width="10.875" style="293" bestFit="1" customWidth="1"/>
    <col min="16130" max="16380" width="9" style="293"/>
    <col min="16381" max="16384" width="8.75" style="293" customWidth="1"/>
  </cols>
  <sheetData>
    <row r="1" spans="1:5" ht="18" customHeight="1" x14ac:dyDescent="0.2">
      <c r="A1" s="673" t="s">
        <v>249</v>
      </c>
      <c r="B1" s="673"/>
      <c r="C1" s="673"/>
      <c r="D1" s="673"/>
      <c r="E1" s="673"/>
    </row>
    <row r="2" spans="1:5" ht="18" customHeight="1" x14ac:dyDescent="0.2">
      <c r="A2" s="673" t="s">
        <v>5654</v>
      </c>
      <c r="B2" s="673"/>
      <c r="C2" s="673"/>
      <c r="D2" s="673"/>
      <c r="E2" s="673"/>
    </row>
    <row r="3" spans="1:5" ht="18" customHeight="1" x14ac:dyDescent="0.2">
      <c r="A3" s="673" t="s">
        <v>27</v>
      </c>
      <c r="B3" s="673"/>
      <c r="C3" s="673"/>
      <c r="D3" s="673"/>
      <c r="E3" s="673"/>
    </row>
    <row r="4" spans="1:5" ht="21" customHeight="1" x14ac:dyDescent="0.2">
      <c r="A4" s="294" t="s">
        <v>12</v>
      </c>
      <c r="B4" s="295" t="s">
        <v>5655</v>
      </c>
      <c r="C4" s="296" t="s">
        <v>5656</v>
      </c>
      <c r="D4" s="296" t="s">
        <v>5657</v>
      </c>
      <c r="E4" s="296" t="s">
        <v>5658</v>
      </c>
    </row>
    <row r="5" spans="1:5" ht="21" customHeight="1" x14ac:dyDescent="0.2">
      <c r="A5" s="570"/>
      <c r="B5" s="297" t="s">
        <v>257</v>
      </c>
      <c r="C5" s="568"/>
      <c r="D5" s="298"/>
      <c r="E5" s="299"/>
    </row>
    <row r="6" spans="1:5" ht="21" customHeight="1" x14ac:dyDescent="0.2">
      <c r="A6" s="569">
        <v>1</v>
      </c>
      <c r="B6" s="300">
        <v>100000127839</v>
      </c>
      <c r="C6" s="571">
        <v>40444</v>
      </c>
      <c r="D6" s="301" t="s">
        <v>5659</v>
      </c>
      <c r="E6" s="115">
        <v>34240</v>
      </c>
    </row>
    <row r="7" spans="1:5" ht="21" customHeight="1" x14ac:dyDescent="0.2">
      <c r="A7" s="569">
        <v>2</v>
      </c>
      <c r="B7" s="302">
        <v>100000176172</v>
      </c>
      <c r="C7" s="572">
        <v>41688</v>
      </c>
      <c r="D7" s="301" t="s">
        <v>5660</v>
      </c>
      <c r="E7" s="116">
        <v>228000</v>
      </c>
    </row>
    <row r="8" spans="1:5" ht="21" customHeight="1" x14ac:dyDescent="0.2">
      <c r="A8" s="569">
        <v>3</v>
      </c>
      <c r="B8" s="302">
        <v>100000202020</v>
      </c>
      <c r="C8" s="572">
        <v>42034</v>
      </c>
      <c r="D8" s="301" t="s">
        <v>5661</v>
      </c>
      <c r="E8" s="116">
        <v>2400000</v>
      </c>
    </row>
    <row r="9" spans="1:5" ht="21" customHeight="1" x14ac:dyDescent="0.2">
      <c r="A9" s="671">
        <v>4</v>
      </c>
      <c r="B9" s="302">
        <v>100000321665</v>
      </c>
      <c r="C9" s="572">
        <v>42979</v>
      </c>
      <c r="D9" s="301" t="s">
        <v>5662</v>
      </c>
      <c r="E9" s="116">
        <v>1374312.5</v>
      </c>
    </row>
    <row r="10" spans="1:5" ht="21" customHeight="1" x14ac:dyDescent="0.2">
      <c r="A10" s="674"/>
      <c r="B10" s="302">
        <v>100000321665</v>
      </c>
      <c r="C10" s="572">
        <v>42979</v>
      </c>
      <c r="D10" s="301" t="s">
        <v>5662</v>
      </c>
      <c r="E10" s="116">
        <v>624687.5</v>
      </c>
    </row>
    <row r="11" spans="1:5" ht="21" customHeight="1" x14ac:dyDescent="0.2">
      <c r="A11" s="674"/>
      <c r="B11" s="302">
        <v>100000321665</v>
      </c>
      <c r="C11" s="572">
        <v>42979</v>
      </c>
      <c r="D11" s="301" t="s">
        <v>5663</v>
      </c>
      <c r="E11" s="116">
        <v>26000</v>
      </c>
    </row>
    <row r="12" spans="1:5" ht="21" customHeight="1" x14ac:dyDescent="0.2">
      <c r="A12" s="675"/>
      <c r="B12" s="302">
        <v>100000321665</v>
      </c>
      <c r="C12" s="572">
        <v>42979</v>
      </c>
      <c r="D12" s="301" t="s">
        <v>5663</v>
      </c>
      <c r="E12" s="116">
        <v>26000</v>
      </c>
    </row>
    <row r="13" spans="1:5" ht="21" customHeight="1" x14ac:dyDescent="0.2">
      <c r="A13" s="303">
        <v>5</v>
      </c>
      <c r="B13" s="302">
        <v>100000364730</v>
      </c>
      <c r="C13" s="572">
        <v>43119</v>
      </c>
      <c r="D13" s="301" t="s">
        <v>5664</v>
      </c>
      <c r="E13" s="116">
        <v>3585000</v>
      </c>
    </row>
    <row r="14" spans="1:5" ht="21" customHeight="1" x14ac:dyDescent="0.2">
      <c r="A14" s="303">
        <v>6</v>
      </c>
      <c r="B14" s="302">
        <v>100000488601</v>
      </c>
      <c r="C14" s="572">
        <v>43891</v>
      </c>
      <c r="D14" s="301" t="s">
        <v>5665</v>
      </c>
      <c r="E14" s="116">
        <v>400000</v>
      </c>
    </row>
    <row r="15" spans="1:5" ht="21" customHeight="1" x14ac:dyDescent="0.2">
      <c r="A15" s="303">
        <v>7</v>
      </c>
      <c r="B15" s="302">
        <v>100000657332</v>
      </c>
      <c r="C15" s="572">
        <v>44317</v>
      </c>
      <c r="D15" s="301" t="s">
        <v>5666</v>
      </c>
      <c r="E15" s="116">
        <v>745000</v>
      </c>
    </row>
    <row r="16" spans="1:5" ht="21" customHeight="1" x14ac:dyDescent="0.2">
      <c r="A16" s="303">
        <v>8</v>
      </c>
      <c r="B16" s="302">
        <v>100000657334</v>
      </c>
      <c r="C16" s="572">
        <v>44317</v>
      </c>
      <c r="D16" s="301" t="s">
        <v>5666</v>
      </c>
      <c r="E16" s="116">
        <v>745000</v>
      </c>
    </row>
    <row r="17" spans="1:5" ht="21" customHeight="1" x14ac:dyDescent="0.2">
      <c r="A17" s="303">
        <v>9</v>
      </c>
      <c r="B17" s="302">
        <v>100000657335</v>
      </c>
      <c r="C17" s="572">
        <v>44317</v>
      </c>
      <c r="D17" s="301" t="s">
        <v>5666</v>
      </c>
      <c r="E17" s="116">
        <v>710000</v>
      </c>
    </row>
    <row r="18" spans="1:5" ht="21" customHeight="1" x14ac:dyDescent="0.2">
      <c r="A18" s="303">
        <v>10</v>
      </c>
      <c r="B18" s="302">
        <v>100000657336</v>
      </c>
      <c r="C18" s="572">
        <v>44317</v>
      </c>
      <c r="D18" s="301" t="s">
        <v>5666</v>
      </c>
      <c r="E18" s="116">
        <v>710000</v>
      </c>
    </row>
    <row r="19" spans="1:5" ht="21" customHeight="1" x14ac:dyDescent="0.2">
      <c r="A19" s="303">
        <v>11</v>
      </c>
      <c r="B19" s="302">
        <v>100000657337</v>
      </c>
      <c r="C19" s="572">
        <v>44317</v>
      </c>
      <c r="D19" s="301" t="s">
        <v>5666</v>
      </c>
      <c r="E19" s="116">
        <v>710000</v>
      </c>
    </row>
    <row r="20" spans="1:5" ht="21" customHeight="1" x14ac:dyDescent="0.2">
      <c r="A20" s="303">
        <v>12</v>
      </c>
      <c r="B20" s="302">
        <v>100000657338</v>
      </c>
      <c r="C20" s="572">
        <v>44317</v>
      </c>
      <c r="D20" s="301" t="s">
        <v>5666</v>
      </c>
      <c r="E20" s="116">
        <v>710000</v>
      </c>
    </row>
    <row r="21" spans="1:5" ht="21" customHeight="1" x14ac:dyDescent="0.2">
      <c r="A21" s="303">
        <v>13</v>
      </c>
      <c r="B21" s="302">
        <v>100000657341</v>
      </c>
      <c r="C21" s="572">
        <v>44317</v>
      </c>
      <c r="D21" s="301" t="s">
        <v>5667</v>
      </c>
      <c r="E21" s="116">
        <v>2599030</v>
      </c>
    </row>
    <row r="22" spans="1:5" ht="21" customHeight="1" x14ac:dyDescent="0.2">
      <c r="A22" s="303">
        <v>14</v>
      </c>
      <c r="B22" s="302">
        <v>100000657342</v>
      </c>
      <c r="C22" s="572">
        <v>44317</v>
      </c>
      <c r="D22" s="301" t="s">
        <v>5667</v>
      </c>
      <c r="E22" s="116">
        <v>2490000</v>
      </c>
    </row>
    <row r="23" spans="1:5" ht="21" customHeight="1" x14ac:dyDescent="0.2">
      <c r="A23" s="303">
        <v>15</v>
      </c>
      <c r="B23" s="302">
        <v>100000657343</v>
      </c>
      <c r="C23" s="572">
        <v>44317</v>
      </c>
      <c r="D23" s="301" t="s">
        <v>5668</v>
      </c>
      <c r="E23" s="116">
        <v>400000</v>
      </c>
    </row>
    <row r="24" spans="1:5" ht="21" customHeight="1" x14ac:dyDescent="0.2">
      <c r="A24" s="303">
        <v>16</v>
      </c>
      <c r="B24" s="302">
        <v>100000657344</v>
      </c>
      <c r="C24" s="572">
        <v>44317</v>
      </c>
      <c r="D24" s="301" t="s">
        <v>5669</v>
      </c>
      <c r="E24" s="116">
        <v>47569</v>
      </c>
    </row>
    <row r="25" spans="1:5" ht="21" customHeight="1" x14ac:dyDescent="0.2">
      <c r="A25" s="303">
        <v>17</v>
      </c>
      <c r="B25" s="302">
        <v>100000657345</v>
      </c>
      <c r="C25" s="572">
        <v>44317</v>
      </c>
      <c r="D25" s="301" t="s">
        <v>5669</v>
      </c>
      <c r="E25" s="116">
        <v>47569</v>
      </c>
    </row>
    <row r="26" spans="1:5" ht="21" customHeight="1" x14ac:dyDescent="0.2">
      <c r="A26" s="303">
        <v>18</v>
      </c>
      <c r="B26" s="302">
        <v>100000657346</v>
      </c>
      <c r="C26" s="572">
        <v>44317</v>
      </c>
      <c r="D26" s="301" t="s">
        <v>5669</v>
      </c>
      <c r="E26" s="116">
        <v>47569</v>
      </c>
    </row>
    <row r="27" spans="1:5" ht="21" customHeight="1" x14ac:dyDescent="0.2">
      <c r="A27" s="303">
        <v>19</v>
      </c>
      <c r="B27" s="302">
        <v>100000657347</v>
      </c>
      <c r="C27" s="572">
        <v>44317</v>
      </c>
      <c r="D27" s="301" t="s">
        <v>5669</v>
      </c>
      <c r="E27" s="116">
        <v>47569</v>
      </c>
    </row>
    <row r="28" spans="1:5" ht="21" customHeight="1" x14ac:dyDescent="0.2">
      <c r="A28" s="303">
        <v>20</v>
      </c>
      <c r="B28" s="302">
        <v>100000657348</v>
      </c>
      <c r="C28" s="572">
        <v>44317</v>
      </c>
      <c r="D28" s="301" t="s">
        <v>5669</v>
      </c>
      <c r="E28" s="116">
        <v>47569</v>
      </c>
    </row>
    <row r="29" spans="1:5" ht="21" customHeight="1" x14ac:dyDescent="0.2">
      <c r="A29" s="303">
        <v>21</v>
      </c>
      <c r="B29" s="302">
        <v>100000657349</v>
      </c>
      <c r="C29" s="572">
        <v>44317</v>
      </c>
      <c r="D29" s="301" t="s">
        <v>5669</v>
      </c>
      <c r="E29" s="116">
        <v>47569</v>
      </c>
    </row>
    <row r="30" spans="1:5" ht="21" customHeight="1" x14ac:dyDescent="0.2">
      <c r="A30" s="303">
        <v>22</v>
      </c>
      <c r="B30" s="302">
        <v>100000657350</v>
      </c>
      <c r="C30" s="572">
        <v>44317</v>
      </c>
      <c r="D30" s="301" t="s">
        <v>5669</v>
      </c>
      <c r="E30" s="116">
        <v>47569</v>
      </c>
    </row>
    <row r="31" spans="1:5" ht="21" customHeight="1" x14ac:dyDescent="0.2">
      <c r="A31" s="303">
        <v>23</v>
      </c>
      <c r="B31" s="302">
        <v>100000657351</v>
      </c>
      <c r="C31" s="572">
        <v>44317</v>
      </c>
      <c r="D31" s="301" t="s">
        <v>5669</v>
      </c>
      <c r="E31" s="116">
        <v>47569</v>
      </c>
    </row>
    <row r="32" spans="1:5" ht="21" customHeight="1" x14ac:dyDescent="0.2">
      <c r="A32" s="303">
        <v>24</v>
      </c>
      <c r="B32" s="302">
        <v>100000657352</v>
      </c>
      <c r="C32" s="572">
        <v>44317</v>
      </c>
      <c r="D32" s="301" t="s">
        <v>5670</v>
      </c>
      <c r="E32" s="116">
        <v>539815</v>
      </c>
    </row>
    <row r="33" spans="1:5" ht="21" customHeight="1" x14ac:dyDescent="0.2">
      <c r="A33" s="303">
        <v>25</v>
      </c>
      <c r="B33" s="302">
        <v>100000657353</v>
      </c>
      <c r="C33" s="572">
        <v>44317</v>
      </c>
      <c r="D33" s="301" t="s">
        <v>5670</v>
      </c>
      <c r="E33" s="116">
        <v>539815</v>
      </c>
    </row>
    <row r="34" spans="1:5" ht="21" customHeight="1" x14ac:dyDescent="0.2">
      <c r="A34" s="303">
        <v>26</v>
      </c>
      <c r="B34" s="302">
        <v>100000657354</v>
      </c>
      <c r="C34" s="572">
        <v>44317</v>
      </c>
      <c r="D34" s="301" t="s">
        <v>5670</v>
      </c>
      <c r="E34" s="116">
        <v>539815</v>
      </c>
    </row>
    <row r="35" spans="1:5" ht="21" customHeight="1" x14ac:dyDescent="0.2">
      <c r="A35" s="303">
        <v>27</v>
      </c>
      <c r="B35" s="302">
        <v>100000657358</v>
      </c>
      <c r="C35" s="572">
        <v>44317</v>
      </c>
      <c r="D35" s="301" t="s">
        <v>5671</v>
      </c>
      <c r="E35" s="116">
        <v>539815</v>
      </c>
    </row>
    <row r="36" spans="1:5" ht="21" customHeight="1" x14ac:dyDescent="0.2">
      <c r="A36" s="303">
        <v>28</v>
      </c>
      <c r="B36" s="302">
        <v>100000657359</v>
      </c>
      <c r="C36" s="572">
        <v>44317</v>
      </c>
      <c r="D36" s="301" t="s">
        <v>5671</v>
      </c>
      <c r="E36" s="116">
        <v>390000</v>
      </c>
    </row>
    <row r="37" spans="1:5" ht="21" customHeight="1" x14ac:dyDescent="0.2">
      <c r="A37" s="304"/>
      <c r="B37" s="676" t="s">
        <v>5672</v>
      </c>
      <c r="C37" s="677"/>
      <c r="D37" s="678"/>
      <c r="E37" s="305">
        <f>SUM(E6:E36)</f>
        <v>21447082</v>
      </c>
    </row>
    <row r="38" spans="1:5" ht="21" customHeight="1" x14ac:dyDescent="0.2">
      <c r="A38" s="570"/>
      <c r="B38" s="306" t="s">
        <v>5673</v>
      </c>
      <c r="C38" s="569"/>
      <c r="D38" s="307"/>
      <c r="E38" s="308"/>
    </row>
    <row r="39" spans="1:5" ht="21" customHeight="1" x14ac:dyDescent="0.2">
      <c r="A39" s="570">
        <v>29</v>
      </c>
      <c r="B39" s="309">
        <v>100000088253</v>
      </c>
      <c r="C39" s="573">
        <v>39835</v>
      </c>
      <c r="D39" s="310" t="s">
        <v>5674</v>
      </c>
      <c r="E39" s="117">
        <v>1632500</v>
      </c>
    </row>
    <row r="40" spans="1:5" ht="21" customHeight="1" x14ac:dyDescent="0.2">
      <c r="A40" s="570">
        <v>30</v>
      </c>
      <c r="B40" s="300">
        <v>100000088255</v>
      </c>
      <c r="C40" s="571">
        <v>39808</v>
      </c>
      <c r="D40" s="311" t="s">
        <v>5674</v>
      </c>
      <c r="E40" s="118">
        <v>1680000</v>
      </c>
    </row>
    <row r="41" spans="1:5" ht="21" customHeight="1" x14ac:dyDescent="0.2">
      <c r="A41" s="570">
        <v>31</v>
      </c>
      <c r="B41" s="302">
        <v>100000088257</v>
      </c>
      <c r="C41" s="572">
        <v>39812</v>
      </c>
      <c r="D41" s="301" t="s">
        <v>5675</v>
      </c>
      <c r="E41" s="116">
        <v>603900</v>
      </c>
    </row>
    <row r="42" spans="1:5" ht="21" customHeight="1" x14ac:dyDescent="0.2">
      <c r="A42" s="570">
        <v>32</v>
      </c>
      <c r="B42" s="302">
        <v>100000089728</v>
      </c>
      <c r="C42" s="572">
        <v>39995</v>
      </c>
      <c r="D42" s="301" t="s">
        <v>5676</v>
      </c>
      <c r="E42" s="116">
        <v>740000</v>
      </c>
    </row>
    <row r="43" spans="1:5" ht="21" customHeight="1" x14ac:dyDescent="0.2">
      <c r="A43" s="570">
        <v>33</v>
      </c>
      <c r="B43" s="302">
        <v>100000089729</v>
      </c>
      <c r="C43" s="572">
        <v>39995</v>
      </c>
      <c r="D43" s="301" t="s">
        <v>5676</v>
      </c>
      <c r="E43" s="116">
        <v>740000</v>
      </c>
    </row>
    <row r="44" spans="1:5" ht="21" customHeight="1" x14ac:dyDescent="0.2">
      <c r="A44" s="570">
        <v>34</v>
      </c>
      <c r="B44" s="302">
        <v>100000089930</v>
      </c>
      <c r="C44" s="572">
        <v>39995</v>
      </c>
      <c r="D44" s="301" t="s">
        <v>5677</v>
      </c>
      <c r="E44" s="116">
        <v>61000</v>
      </c>
    </row>
    <row r="45" spans="1:5" ht="21" customHeight="1" x14ac:dyDescent="0.2">
      <c r="A45" s="570">
        <v>35</v>
      </c>
      <c r="B45" s="302">
        <v>100000089931</v>
      </c>
      <c r="C45" s="572">
        <v>39995</v>
      </c>
      <c r="D45" s="301" t="s">
        <v>5677</v>
      </c>
      <c r="E45" s="116">
        <v>61000</v>
      </c>
    </row>
    <row r="46" spans="1:5" ht="21" customHeight="1" x14ac:dyDescent="0.2">
      <c r="A46" s="570">
        <v>36</v>
      </c>
      <c r="B46" s="302">
        <v>100000089932</v>
      </c>
      <c r="C46" s="572">
        <v>39995</v>
      </c>
      <c r="D46" s="301" t="s">
        <v>5677</v>
      </c>
      <c r="E46" s="116">
        <v>61000</v>
      </c>
    </row>
    <row r="47" spans="1:5" ht="21" customHeight="1" x14ac:dyDescent="0.2">
      <c r="A47" s="570">
        <v>37</v>
      </c>
      <c r="B47" s="302">
        <v>100000089933</v>
      </c>
      <c r="C47" s="572">
        <v>39995</v>
      </c>
      <c r="D47" s="301" t="s">
        <v>5677</v>
      </c>
      <c r="E47" s="116">
        <v>61000</v>
      </c>
    </row>
    <row r="48" spans="1:5" ht="21" customHeight="1" x14ac:dyDescent="0.2">
      <c r="A48" s="570">
        <v>38</v>
      </c>
      <c r="B48" s="302">
        <v>100000089934</v>
      </c>
      <c r="C48" s="572">
        <v>39995</v>
      </c>
      <c r="D48" s="301" t="s">
        <v>5677</v>
      </c>
      <c r="E48" s="116">
        <v>61000</v>
      </c>
    </row>
    <row r="49" spans="1:5" ht="21" customHeight="1" x14ac:dyDescent="0.2">
      <c r="A49" s="570">
        <v>39</v>
      </c>
      <c r="B49" s="302">
        <v>100000089935</v>
      </c>
      <c r="C49" s="572">
        <v>39995</v>
      </c>
      <c r="D49" s="301" t="s">
        <v>5678</v>
      </c>
      <c r="E49" s="116">
        <v>1136700</v>
      </c>
    </row>
    <row r="50" spans="1:5" ht="21" customHeight="1" x14ac:dyDescent="0.2">
      <c r="A50" s="570">
        <v>40</v>
      </c>
      <c r="B50" s="302">
        <v>100000089936</v>
      </c>
      <c r="C50" s="572">
        <v>39995</v>
      </c>
      <c r="D50" s="301" t="s">
        <v>5678</v>
      </c>
      <c r="E50" s="116">
        <v>1136700</v>
      </c>
    </row>
    <row r="51" spans="1:5" ht="21" customHeight="1" x14ac:dyDescent="0.2">
      <c r="A51" s="570">
        <v>41</v>
      </c>
      <c r="B51" s="302">
        <v>100000089937</v>
      </c>
      <c r="C51" s="572">
        <v>39995</v>
      </c>
      <c r="D51" s="301" t="s">
        <v>5678</v>
      </c>
      <c r="E51" s="116">
        <v>1136700</v>
      </c>
    </row>
    <row r="52" spans="1:5" ht="21" customHeight="1" x14ac:dyDescent="0.2">
      <c r="A52" s="570">
        <v>42</v>
      </c>
      <c r="B52" s="302">
        <v>100000089938</v>
      </c>
      <c r="C52" s="572">
        <v>39995</v>
      </c>
      <c r="D52" s="301" t="s">
        <v>5678</v>
      </c>
      <c r="E52" s="116">
        <v>1136700</v>
      </c>
    </row>
    <row r="53" spans="1:5" ht="21" customHeight="1" x14ac:dyDescent="0.2">
      <c r="A53" s="570">
        <v>43</v>
      </c>
      <c r="B53" s="302">
        <v>100000089939</v>
      </c>
      <c r="C53" s="572">
        <v>39995</v>
      </c>
      <c r="D53" s="301" t="s">
        <v>5678</v>
      </c>
      <c r="E53" s="116">
        <v>1136700</v>
      </c>
    </row>
    <row r="54" spans="1:5" ht="21" customHeight="1" x14ac:dyDescent="0.2">
      <c r="A54" s="570">
        <v>44</v>
      </c>
      <c r="B54" s="302">
        <v>100000089940</v>
      </c>
      <c r="C54" s="572">
        <v>39995</v>
      </c>
      <c r="D54" s="301" t="s">
        <v>5678</v>
      </c>
      <c r="E54" s="116">
        <v>1136700</v>
      </c>
    </row>
    <row r="55" spans="1:5" ht="21" customHeight="1" x14ac:dyDescent="0.2">
      <c r="A55" s="570">
        <v>45</v>
      </c>
      <c r="B55" s="302">
        <v>100000089941</v>
      </c>
      <c r="C55" s="572">
        <v>39995</v>
      </c>
      <c r="D55" s="301" t="s">
        <v>5678</v>
      </c>
      <c r="E55" s="116">
        <v>1136700</v>
      </c>
    </row>
    <row r="56" spans="1:5" ht="21" customHeight="1" x14ac:dyDescent="0.2">
      <c r="A56" s="570">
        <v>46</v>
      </c>
      <c r="B56" s="302">
        <v>100000089942</v>
      </c>
      <c r="C56" s="572">
        <v>39995</v>
      </c>
      <c r="D56" s="301" t="s">
        <v>5678</v>
      </c>
      <c r="E56" s="116">
        <v>1136700</v>
      </c>
    </row>
    <row r="57" spans="1:5" ht="21" customHeight="1" x14ac:dyDescent="0.2">
      <c r="A57" s="570">
        <v>47</v>
      </c>
      <c r="B57" s="302">
        <v>100000089943</v>
      </c>
      <c r="C57" s="572">
        <v>39995</v>
      </c>
      <c r="D57" s="301" t="s">
        <v>5678</v>
      </c>
      <c r="E57" s="116">
        <v>1136700</v>
      </c>
    </row>
    <row r="58" spans="1:5" ht="21" customHeight="1" x14ac:dyDescent="0.2">
      <c r="A58" s="570">
        <v>48</v>
      </c>
      <c r="B58" s="302">
        <v>100000089944</v>
      </c>
      <c r="C58" s="572">
        <v>39995</v>
      </c>
      <c r="D58" s="301" t="s">
        <v>5678</v>
      </c>
      <c r="E58" s="116">
        <v>1136700</v>
      </c>
    </row>
    <row r="59" spans="1:5" ht="21" customHeight="1" x14ac:dyDescent="0.2">
      <c r="A59" s="570">
        <v>49</v>
      </c>
      <c r="B59" s="302">
        <v>100000089945</v>
      </c>
      <c r="C59" s="572">
        <v>39995</v>
      </c>
      <c r="D59" s="301" t="s">
        <v>5679</v>
      </c>
      <c r="E59" s="116">
        <v>1784500</v>
      </c>
    </row>
    <row r="60" spans="1:5" ht="21" customHeight="1" x14ac:dyDescent="0.2">
      <c r="A60" s="570">
        <v>50</v>
      </c>
      <c r="B60" s="302">
        <v>100000089946</v>
      </c>
      <c r="C60" s="572">
        <v>39995</v>
      </c>
      <c r="D60" s="301" t="s">
        <v>5679</v>
      </c>
      <c r="E60" s="116">
        <v>1784500</v>
      </c>
    </row>
    <row r="61" spans="1:5" ht="21" customHeight="1" x14ac:dyDescent="0.2">
      <c r="A61" s="570">
        <v>51</v>
      </c>
      <c r="B61" s="302">
        <v>100000089948</v>
      </c>
      <c r="C61" s="572">
        <v>39995</v>
      </c>
      <c r="D61" s="301" t="s">
        <v>5680</v>
      </c>
      <c r="E61" s="116">
        <v>1198400</v>
      </c>
    </row>
    <row r="62" spans="1:5" ht="21" customHeight="1" x14ac:dyDescent="0.2">
      <c r="A62" s="570">
        <v>52</v>
      </c>
      <c r="B62" s="302">
        <v>100000089949</v>
      </c>
      <c r="C62" s="572">
        <v>39995</v>
      </c>
      <c r="D62" s="301" t="s">
        <v>5660</v>
      </c>
      <c r="E62" s="116">
        <v>1592500</v>
      </c>
    </row>
    <row r="63" spans="1:5" ht="21" customHeight="1" x14ac:dyDescent="0.2">
      <c r="A63" s="570">
        <v>53</v>
      </c>
      <c r="B63" s="302">
        <v>100000089950</v>
      </c>
      <c r="C63" s="572">
        <v>39995</v>
      </c>
      <c r="D63" s="301" t="s">
        <v>5660</v>
      </c>
      <c r="E63" s="116">
        <v>1592500</v>
      </c>
    </row>
    <row r="64" spans="1:5" ht="21" customHeight="1" x14ac:dyDescent="0.2">
      <c r="A64" s="570">
        <v>54</v>
      </c>
      <c r="B64" s="302">
        <v>100000089951</v>
      </c>
      <c r="C64" s="572">
        <v>39995</v>
      </c>
      <c r="D64" s="301" t="s">
        <v>5680</v>
      </c>
      <c r="E64" s="116">
        <v>750000</v>
      </c>
    </row>
    <row r="65" spans="1:5" ht="21" customHeight="1" x14ac:dyDescent="0.2">
      <c r="A65" s="570">
        <v>55</v>
      </c>
      <c r="B65" s="302">
        <v>100000089952</v>
      </c>
      <c r="C65" s="572">
        <v>39995</v>
      </c>
      <c r="D65" s="301" t="s">
        <v>5681</v>
      </c>
      <c r="E65" s="116">
        <v>1700000</v>
      </c>
    </row>
    <row r="66" spans="1:5" ht="21" customHeight="1" x14ac:dyDescent="0.2">
      <c r="A66" s="570">
        <v>56</v>
      </c>
      <c r="B66" s="302">
        <v>100000089953</v>
      </c>
      <c r="C66" s="572">
        <v>39995</v>
      </c>
      <c r="D66" s="301" t="s">
        <v>5680</v>
      </c>
      <c r="E66" s="116">
        <v>643500</v>
      </c>
    </row>
    <row r="67" spans="1:5" ht="21" customHeight="1" x14ac:dyDescent="0.2">
      <c r="A67" s="570">
        <v>57</v>
      </c>
      <c r="B67" s="302">
        <v>100000089954</v>
      </c>
      <c r="C67" s="572">
        <v>39995</v>
      </c>
      <c r="D67" s="301" t="s">
        <v>5680</v>
      </c>
      <c r="E67" s="116">
        <v>643500</v>
      </c>
    </row>
    <row r="68" spans="1:5" ht="21" customHeight="1" x14ac:dyDescent="0.2">
      <c r="A68" s="570">
        <v>58</v>
      </c>
      <c r="B68" s="302">
        <v>100000089955</v>
      </c>
      <c r="C68" s="572">
        <v>39995</v>
      </c>
      <c r="D68" s="301" t="s">
        <v>5680</v>
      </c>
      <c r="E68" s="116">
        <v>643500</v>
      </c>
    </row>
    <row r="69" spans="1:5" ht="21" customHeight="1" x14ac:dyDescent="0.2">
      <c r="A69" s="570">
        <v>59</v>
      </c>
      <c r="B69" s="302">
        <v>100000089956</v>
      </c>
      <c r="C69" s="572">
        <v>39995</v>
      </c>
      <c r="D69" s="301" t="s">
        <v>5680</v>
      </c>
      <c r="E69" s="116">
        <v>643500</v>
      </c>
    </row>
    <row r="70" spans="1:5" ht="21" customHeight="1" x14ac:dyDescent="0.2">
      <c r="A70" s="570">
        <v>60</v>
      </c>
      <c r="B70" s="302">
        <v>100000089957</v>
      </c>
      <c r="C70" s="572">
        <v>39995</v>
      </c>
      <c r="D70" s="301" t="s">
        <v>5680</v>
      </c>
      <c r="E70" s="116">
        <v>643500</v>
      </c>
    </row>
    <row r="71" spans="1:5" ht="21" customHeight="1" x14ac:dyDescent="0.2">
      <c r="A71" s="570">
        <v>61</v>
      </c>
      <c r="B71" s="302">
        <v>100000089958</v>
      </c>
      <c r="C71" s="572">
        <v>39995</v>
      </c>
      <c r="D71" s="301" t="s">
        <v>5680</v>
      </c>
      <c r="E71" s="116">
        <v>643500</v>
      </c>
    </row>
    <row r="72" spans="1:5" ht="21" customHeight="1" x14ac:dyDescent="0.2">
      <c r="A72" s="570">
        <v>62</v>
      </c>
      <c r="B72" s="302">
        <v>100000089959</v>
      </c>
      <c r="C72" s="572">
        <v>39995</v>
      </c>
      <c r="D72" s="301" t="s">
        <v>5680</v>
      </c>
      <c r="E72" s="116">
        <v>643500</v>
      </c>
    </row>
    <row r="73" spans="1:5" ht="21" customHeight="1" x14ac:dyDescent="0.2">
      <c r="A73" s="570">
        <v>63</v>
      </c>
      <c r="B73" s="302">
        <v>100000089960</v>
      </c>
      <c r="C73" s="572">
        <v>39995</v>
      </c>
      <c r="D73" s="301" t="s">
        <v>5660</v>
      </c>
      <c r="E73" s="116">
        <v>64000</v>
      </c>
    </row>
    <row r="74" spans="1:5" ht="21" customHeight="1" x14ac:dyDescent="0.2">
      <c r="A74" s="570">
        <v>64</v>
      </c>
      <c r="B74" s="302">
        <v>100000089961</v>
      </c>
      <c r="C74" s="572">
        <v>39995</v>
      </c>
      <c r="D74" s="301" t="s">
        <v>5660</v>
      </c>
      <c r="E74" s="116">
        <v>64000</v>
      </c>
    </row>
    <row r="75" spans="1:5" ht="21" customHeight="1" x14ac:dyDescent="0.2">
      <c r="A75" s="570">
        <v>65</v>
      </c>
      <c r="B75" s="302">
        <v>100000089962</v>
      </c>
      <c r="C75" s="572">
        <v>39995</v>
      </c>
      <c r="D75" s="301" t="s">
        <v>5660</v>
      </c>
      <c r="E75" s="116">
        <v>64000</v>
      </c>
    </row>
    <row r="76" spans="1:5" ht="21" customHeight="1" x14ac:dyDescent="0.2">
      <c r="A76" s="570">
        <v>66</v>
      </c>
      <c r="B76" s="302">
        <v>100000089963</v>
      </c>
      <c r="C76" s="572">
        <v>39995</v>
      </c>
      <c r="D76" s="301" t="s">
        <v>5660</v>
      </c>
      <c r="E76" s="116">
        <v>64000</v>
      </c>
    </row>
    <row r="77" spans="1:5" ht="21" customHeight="1" x14ac:dyDescent="0.2">
      <c r="A77" s="570">
        <v>67</v>
      </c>
      <c r="B77" s="302">
        <v>100000089964</v>
      </c>
      <c r="C77" s="572">
        <v>39995</v>
      </c>
      <c r="D77" s="301" t="s">
        <v>5660</v>
      </c>
      <c r="E77" s="116">
        <v>64000</v>
      </c>
    </row>
    <row r="78" spans="1:5" ht="21" customHeight="1" x14ac:dyDescent="0.2">
      <c r="A78" s="570">
        <v>68</v>
      </c>
      <c r="B78" s="302">
        <v>100000089965</v>
      </c>
      <c r="C78" s="572">
        <v>39995</v>
      </c>
      <c r="D78" s="301" t="s">
        <v>5660</v>
      </c>
      <c r="E78" s="116">
        <v>64000</v>
      </c>
    </row>
    <row r="79" spans="1:5" ht="21" customHeight="1" x14ac:dyDescent="0.2">
      <c r="A79" s="570">
        <v>69</v>
      </c>
      <c r="B79" s="302">
        <v>100000089966</v>
      </c>
      <c r="C79" s="572">
        <v>39995</v>
      </c>
      <c r="D79" s="301" t="s">
        <v>5660</v>
      </c>
      <c r="E79" s="116">
        <v>64000</v>
      </c>
    </row>
    <row r="80" spans="1:5" ht="21" customHeight="1" x14ac:dyDescent="0.2">
      <c r="A80" s="570">
        <v>70</v>
      </c>
      <c r="B80" s="302">
        <v>100000089967</v>
      </c>
      <c r="C80" s="572">
        <v>39995</v>
      </c>
      <c r="D80" s="301" t="s">
        <v>5660</v>
      </c>
      <c r="E80" s="116">
        <v>64000</v>
      </c>
    </row>
    <row r="81" spans="1:5" ht="21" customHeight="1" x14ac:dyDescent="0.2">
      <c r="A81" s="570">
        <v>71</v>
      </c>
      <c r="B81" s="302">
        <v>100000089968</v>
      </c>
      <c r="C81" s="572">
        <v>39995</v>
      </c>
      <c r="D81" s="301" t="s">
        <v>5660</v>
      </c>
      <c r="E81" s="116">
        <v>64000</v>
      </c>
    </row>
    <row r="82" spans="1:5" ht="21" customHeight="1" x14ac:dyDescent="0.2">
      <c r="A82" s="570">
        <v>72</v>
      </c>
      <c r="B82" s="302">
        <v>100000089969</v>
      </c>
      <c r="C82" s="572">
        <v>39995</v>
      </c>
      <c r="D82" s="301" t="s">
        <v>5660</v>
      </c>
      <c r="E82" s="116">
        <v>64000</v>
      </c>
    </row>
    <row r="83" spans="1:5" ht="21" customHeight="1" x14ac:dyDescent="0.2">
      <c r="A83" s="570">
        <v>73</v>
      </c>
      <c r="B83" s="302">
        <v>100000089970</v>
      </c>
      <c r="C83" s="572">
        <v>39995</v>
      </c>
      <c r="D83" s="301" t="s">
        <v>5660</v>
      </c>
      <c r="E83" s="116">
        <v>64000</v>
      </c>
    </row>
    <row r="84" spans="1:5" ht="21" customHeight="1" x14ac:dyDescent="0.2">
      <c r="A84" s="570">
        <v>74</v>
      </c>
      <c r="B84" s="302">
        <v>100000089971</v>
      </c>
      <c r="C84" s="572">
        <v>39995</v>
      </c>
      <c r="D84" s="301" t="s">
        <v>5660</v>
      </c>
      <c r="E84" s="116">
        <v>64000</v>
      </c>
    </row>
    <row r="85" spans="1:5" ht="21" customHeight="1" x14ac:dyDescent="0.2">
      <c r="A85" s="570">
        <v>75</v>
      </c>
      <c r="B85" s="302">
        <v>100000089972</v>
      </c>
      <c r="C85" s="572">
        <v>39995</v>
      </c>
      <c r="D85" s="301" t="s">
        <v>5660</v>
      </c>
      <c r="E85" s="116">
        <v>64000</v>
      </c>
    </row>
    <row r="86" spans="1:5" ht="21" customHeight="1" x14ac:dyDescent="0.2">
      <c r="A86" s="570">
        <v>76</v>
      </c>
      <c r="B86" s="302">
        <v>100000089973</v>
      </c>
      <c r="C86" s="572">
        <v>39995</v>
      </c>
      <c r="D86" s="301" t="s">
        <v>5660</v>
      </c>
      <c r="E86" s="116">
        <v>64000</v>
      </c>
    </row>
    <row r="87" spans="1:5" ht="21" customHeight="1" x14ac:dyDescent="0.2">
      <c r="A87" s="570">
        <v>77</v>
      </c>
      <c r="B87" s="302">
        <v>100000089974</v>
      </c>
      <c r="C87" s="572">
        <v>39995</v>
      </c>
      <c r="D87" s="301" t="s">
        <v>5660</v>
      </c>
      <c r="E87" s="116">
        <v>64000</v>
      </c>
    </row>
    <row r="88" spans="1:5" ht="21" customHeight="1" x14ac:dyDescent="0.2">
      <c r="A88" s="570">
        <v>78</v>
      </c>
      <c r="B88" s="302">
        <v>100000089975</v>
      </c>
      <c r="C88" s="572">
        <v>39995</v>
      </c>
      <c r="D88" s="301" t="s">
        <v>5660</v>
      </c>
      <c r="E88" s="116">
        <v>64000</v>
      </c>
    </row>
    <row r="89" spans="1:5" ht="21" customHeight="1" x14ac:dyDescent="0.2">
      <c r="A89" s="570">
        <v>79</v>
      </c>
      <c r="B89" s="302">
        <v>100000089976</v>
      </c>
      <c r="C89" s="572">
        <v>39995</v>
      </c>
      <c r="D89" s="301" t="s">
        <v>5660</v>
      </c>
      <c r="E89" s="116">
        <v>64000</v>
      </c>
    </row>
    <row r="90" spans="1:5" ht="21" customHeight="1" x14ac:dyDescent="0.2">
      <c r="A90" s="570">
        <v>80</v>
      </c>
      <c r="B90" s="302">
        <v>100000089977</v>
      </c>
      <c r="C90" s="572">
        <v>39995</v>
      </c>
      <c r="D90" s="301" t="s">
        <v>5660</v>
      </c>
      <c r="E90" s="116">
        <v>64000</v>
      </c>
    </row>
    <row r="91" spans="1:5" ht="21" customHeight="1" x14ac:dyDescent="0.2">
      <c r="A91" s="570">
        <v>81</v>
      </c>
      <c r="B91" s="302">
        <v>100000089978</v>
      </c>
      <c r="C91" s="572">
        <v>39995</v>
      </c>
      <c r="D91" s="301" t="s">
        <v>5660</v>
      </c>
      <c r="E91" s="116">
        <v>64000</v>
      </c>
    </row>
    <row r="92" spans="1:5" ht="21" customHeight="1" x14ac:dyDescent="0.2">
      <c r="A92" s="570">
        <v>82</v>
      </c>
      <c r="B92" s="302">
        <v>100000089979</v>
      </c>
      <c r="C92" s="572">
        <v>39995</v>
      </c>
      <c r="D92" s="301" t="s">
        <v>5660</v>
      </c>
      <c r="E92" s="116">
        <v>64000</v>
      </c>
    </row>
    <row r="93" spans="1:5" ht="21" customHeight="1" x14ac:dyDescent="0.2">
      <c r="A93" s="570">
        <v>83</v>
      </c>
      <c r="B93" s="302">
        <v>100000089980</v>
      </c>
      <c r="C93" s="572">
        <v>39995</v>
      </c>
      <c r="D93" s="301" t="s">
        <v>5660</v>
      </c>
      <c r="E93" s="116">
        <v>64000</v>
      </c>
    </row>
    <row r="94" spans="1:5" ht="21" customHeight="1" x14ac:dyDescent="0.2">
      <c r="A94" s="570">
        <v>84</v>
      </c>
      <c r="B94" s="302">
        <v>100000089981</v>
      </c>
      <c r="C94" s="572">
        <v>39995</v>
      </c>
      <c r="D94" s="301" t="s">
        <v>5660</v>
      </c>
      <c r="E94" s="116">
        <v>64000</v>
      </c>
    </row>
    <row r="95" spans="1:5" ht="21" customHeight="1" x14ac:dyDescent="0.2">
      <c r="A95" s="570">
        <v>85</v>
      </c>
      <c r="B95" s="302">
        <v>100000089982</v>
      </c>
      <c r="C95" s="572">
        <v>39995</v>
      </c>
      <c r="D95" s="301" t="s">
        <v>5660</v>
      </c>
      <c r="E95" s="116">
        <v>64000</v>
      </c>
    </row>
    <row r="96" spans="1:5" ht="21" customHeight="1" x14ac:dyDescent="0.2">
      <c r="A96" s="570">
        <v>86</v>
      </c>
      <c r="B96" s="302">
        <v>100000089983</v>
      </c>
      <c r="C96" s="572">
        <v>39995</v>
      </c>
      <c r="D96" s="301" t="s">
        <v>5660</v>
      </c>
      <c r="E96" s="116">
        <v>64000</v>
      </c>
    </row>
    <row r="97" spans="1:5" ht="21" customHeight="1" x14ac:dyDescent="0.2">
      <c r="A97" s="570">
        <v>87</v>
      </c>
      <c r="B97" s="302">
        <v>100000089984</v>
      </c>
      <c r="C97" s="572">
        <v>39995</v>
      </c>
      <c r="D97" s="301" t="s">
        <v>5660</v>
      </c>
      <c r="E97" s="116">
        <v>64000</v>
      </c>
    </row>
    <row r="98" spans="1:5" ht="21" customHeight="1" x14ac:dyDescent="0.2">
      <c r="A98" s="570">
        <v>88</v>
      </c>
      <c r="B98" s="302">
        <v>100000089985</v>
      </c>
      <c r="C98" s="572">
        <v>39995</v>
      </c>
      <c r="D98" s="301" t="s">
        <v>5660</v>
      </c>
      <c r="E98" s="116">
        <v>64000</v>
      </c>
    </row>
    <row r="99" spans="1:5" ht="21" customHeight="1" x14ac:dyDescent="0.2">
      <c r="A99" s="570">
        <v>89</v>
      </c>
      <c r="B99" s="302">
        <v>100000089986</v>
      </c>
      <c r="C99" s="572">
        <v>39995</v>
      </c>
      <c r="D99" s="301" t="s">
        <v>5660</v>
      </c>
      <c r="E99" s="116">
        <v>64000</v>
      </c>
    </row>
    <row r="100" spans="1:5" ht="21" customHeight="1" x14ac:dyDescent="0.2">
      <c r="A100" s="570">
        <v>90</v>
      </c>
      <c r="B100" s="302">
        <v>100000089987</v>
      </c>
      <c r="C100" s="572">
        <v>39995</v>
      </c>
      <c r="D100" s="301" t="s">
        <v>5660</v>
      </c>
      <c r="E100" s="116">
        <v>64000</v>
      </c>
    </row>
    <row r="101" spans="1:5" ht="21" customHeight="1" x14ac:dyDescent="0.2">
      <c r="A101" s="570">
        <v>91</v>
      </c>
      <c r="B101" s="302">
        <v>100000089988</v>
      </c>
      <c r="C101" s="572">
        <v>39995</v>
      </c>
      <c r="D101" s="301" t="s">
        <v>5660</v>
      </c>
      <c r="E101" s="116">
        <v>64000</v>
      </c>
    </row>
    <row r="102" spans="1:5" ht="21" customHeight="1" x14ac:dyDescent="0.2">
      <c r="A102" s="570">
        <v>92</v>
      </c>
      <c r="B102" s="302">
        <v>100000089989</v>
      </c>
      <c r="C102" s="572">
        <v>39995</v>
      </c>
      <c r="D102" s="301" t="s">
        <v>5660</v>
      </c>
      <c r="E102" s="116">
        <v>64000</v>
      </c>
    </row>
    <row r="103" spans="1:5" ht="21" customHeight="1" x14ac:dyDescent="0.2">
      <c r="A103" s="570">
        <v>93</v>
      </c>
      <c r="B103" s="302">
        <v>100000089990</v>
      </c>
      <c r="C103" s="572">
        <v>39995</v>
      </c>
      <c r="D103" s="301" t="s">
        <v>5660</v>
      </c>
      <c r="E103" s="116">
        <v>64000</v>
      </c>
    </row>
    <row r="104" spans="1:5" ht="21" customHeight="1" x14ac:dyDescent="0.2">
      <c r="A104" s="570">
        <v>94</v>
      </c>
      <c r="B104" s="302">
        <v>100000089991</v>
      </c>
      <c r="C104" s="572">
        <v>39995</v>
      </c>
      <c r="D104" s="301" t="s">
        <v>5660</v>
      </c>
      <c r="E104" s="116">
        <v>64000</v>
      </c>
    </row>
    <row r="105" spans="1:5" ht="21" customHeight="1" x14ac:dyDescent="0.2">
      <c r="A105" s="570">
        <v>95</v>
      </c>
      <c r="B105" s="302">
        <v>100000089992</v>
      </c>
      <c r="C105" s="572">
        <v>39995</v>
      </c>
      <c r="D105" s="301" t="s">
        <v>5660</v>
      </c>
      <c r="E105" s="116">
        <v>64000</v>
      </c>
    </row>
    <row r="106" spans="1:5" ht="21" customHeight="1" x14ac:dyDescent="0.2">
      <c r="A106" s="570">
        <v>96</v>
      </c>
      <c r="B106" s="302">
        <v>100000089993</v>
      </c>
      <c r="C106" s="572">
        <v>39995</v>
      </c>
      <c r="D106" s="301" t="s">
        <v>5660</v>
      </c>
      <c r="E106" s="116">
        <v>64000</v>
      </c>
    </row>
    <row r="107" spans="1:5" ht="21" customHeight="1" x14ac:dyDescent="0.2">
      <c r="A107" s="570">
        <v>97</v>
      </c>
      <c r="B107" s="302">
        <v>100000089994</v>
      </c>
      <c r="C107" s="572">
        <v>39995</v>
      </c>
      <c r="D107" s="301" t="s">
        <v>5660</v>
      </c>
      <c r="E107" s="116">
        <v>64000</v>
      </c>
    </row>
    <row r="108" spans="1:5" ht="21" customHeight="1" x14ac:dyDescent="0.2">
      <c r="A108" s="570">
        <v>98</v>
      </c>
      <c r="B108" s="302">
        <v>100000089995</v>
      </c>
      <c r="C108" s="572">
        <v>39995</v>
      </c>
      <c r="D108" s="301" t="s">
        <v>5660</v>
      </c>
      <c r="E108" s="116">
        <v>64000</v>
      </c>
    </row>
    <row r="109" spans="1:5" ht="21" customHeight="1" x14ac:dyDescent="0.2">
      <c r="A109" s="570">
        <v>99</v>
      </c>
      <c r="B109" s="302">
        <v>100000089996</v>
      </c>
      <c r="C109" s="572">
        <v>39995</v>
      </c>
      <c r="D109" s="301" t="s">
        <v>5660</v>
      </c>
      <c r="E109" s="116">
        <v>64000</v>
      </c>
    </row>
    <row r="110" spans="1:5" ht="21" customHeight="1" x14ac:dyDescent="0.2">
      <c r="A110" s="570">
        <v>100</v>
      </c>
      <c r="B110" s="302">
        <v>100000089997</v>
      </c>
      <c r="C110" s="572">
        <v>39995</v>
      </c>
      <c r="D110" s="301" t="s">
        <v>5660</v>
      </c>
      <c r="E110" s="116">
        <v>64000</v>
      </c>
    </row>
    <row r="111" spans="1:5" ht="21" customHeight="1" x14ac:dyDescent="0.2">
      <c r="A111" s="570">
        <v>101</v>
      </c>
      <c r="B111" s="302">
        <v>100000089998</v>
      </c>
      <c r="C111" s="572">
        <v>39995</v>
      </c>
      <c r="D111" s="301" t="s">
        <v>5660</v>
      </c>
      <c r="E111" s="116">
        <v>64000</v>
      </c>
    </row>
    <row r="112" spans="1:5" ht="21" customHeight="1" x14ac:dyDescent="0.2">
      <c r="A112" s="570">
        <v>102</v>
      </c>
      <c r="B112" s="302">
        <v>100000089999</v>
      </c>
      <c r="C112" s="572">
        <v>39995</v>
      </c>
      <c r="D112" s="301" t="s">
        <v>5660</v>
      </c>
      <c r="E112" s="116">
        <v>64000</v>
      </c>
    </row>
    <row r="113" spans="1:5" ht="21" customHeight="1" x14ac:dyDescent="0.2">
      <c r="A113" s="570">
        <v>103</v>
      </c>
      <c r="B113" s="302">
        <v>100000090000</v>
      </c>
      <c r="C113" s="572">
        <v>39995</v>
      </c>
      <c r="D113" s="301" t="s">
        <v>5660</v>
      </c>
      <c r="E113" s="116">
        <v>64000</v>
      </c>
    </row>
    <row r="114" spans="1:5" ht="21" customHeight="1" x14ac:dyDescent="0.2">
      <c r="A114" s="570">
        <v>104</v>
      </c>
      <c r="B114" s="302">
        <v>100000090001</v>
      </c>
      <c r="C114" s="572">
        <v>39995</v>
      </c>
      <c r="D114" s="301" t="s">
        <v>5660</v>
      </c>
      <c r="E114" s="116">
        <v>64000</v>
      </c>
    </row>
    <row r="115" spans="1:5" ht="21" customHeight="1" x14ac:dyDescent="0.2">
      <c r="A115" s="570">
        <v>105</v>
      </c>
      <c r="B115" s="302">
        <v>100000090002</v>
      </c>
      <c r="C115" s="572">
        <v>39995</v>
      </c>
      <c r="D115" s="301" t="s">
        <v>5660</v>
      </c>
      <c r="E115" s="116">
        <v>64000</v>
      </c>
    </row>
    <row r="116" spans="1:5" ht="21" customHeight="1" x14ac:dyDescent="0.2">
      <c r="A116" s="570">
        <v>106</v>
      </c>
      <c r="B116" s="302">
        <v>100000090003</v>
      </c>
      <c r="C116" s="572">
        <v>39995</v>
      </c>
      <c r="D116" s="301" t="s">
        <v>5660</v>
      </c>
      <c r="E116" s="116">
        <v>64000</v>
      </c>
    </row>
    <row r="117" spans="1:5" ht="21" customHeight="1" x14ac:dyDescent="0.2">
      <c r="A117" s="570">
        <v>107</v>
      </c>
      <c r="B117" s="302">
        <v>100000090004</v>
      </c>
      <c r="C117" s="572">
        <v>39995</v>
      </c>
      <c r="D117" s="301" t="s">
        <v>5660</v>
      </c>
      <c r="E117" s="116">
        <v>64000</v>
      </c>
    </row>
    <row r="118" spans="1:5" ht="21" customHeight="1" x14ac:dyDescent="0.2">
      <c r="A118" s="570">
        <v>108</v>
      </c>
      <c r="B118" s="302">
        <v>100000090005</v>
      </c>
      <c r="C118" s="572">
        <v>39995</v>
      </c>
      <c r="D118" s="301" t="s">
        <v>5660</v>
      </c>
      <c r="E118" s="116">
        <v>64000</v>
      </c>
    </row>
    <row r="119" spans="1:5" ht="21" customHeight="1" x14ac:dyDescent="0.2">
      <c r="A119" s="570">
        <v>109</v>
      </c>
      <c r="B119" s="302">
        <v>100000090006</v>
      </c>
      <c r="C119" s="572">
        <v>39995</v>
      </c>
      <c r="D119" s="301" t="s">
        <v>5660</v>
      </c>
      <c r="E119" s="116">
        <v>64000</v>
      </c>
    </row>
    <row r="120" spans="1:5" ht="21" customHeight="1" x14ac:dyDescent="0.2">
      <c r="A120" s="570">
        <v>110</v>
      </c>
      <c r="B120" s="302">
        <v>100000090007</v>
      </c>
      <c r="C120" s="572">
        <v>39995</v>
      </c>
      <c r="D120" s="301" t="s">
        <v>5660</v>
      </c>
      <c r="E120" s="116">
        <v>64000</v>
      </c>
    </row>
    <row r="121" spans="1:5" ht="21" customHeight="1" x14ac:dyDescent="0.2">
      <c r="A121" s="570">
        <v>111</v>
      </c>
      <c r="B121" s="302">
        <v>100000090008</v>
      </c>
      <c r="C121" s="572">
        <v>39995</v>
      </c>
      <c r="D121" s="301" t="s">
        <v>5660</v>
      </c>
      <c r="E121" s="116">
        <v>64000</v>
      </c>
    </row>
    <row r="122" spans="1:5" ht="21" customHeight="1" x14ac:dyDescent="0.2">
      <c r="A122" s="570">
        <v>112</v>
      </c>
      <c r="B122" s="302">
        <v>100000090009</v>
      </c>
      <c r="C122" s="572">
        <v>39995</v>
      </c>
      <c r="D122" s="301" t="s">
        <v>5660</v>
      </c>
      <c r="E122" s="116">
        <v>64000</v>
      </c>
    </row>
    <row r="123" spans="1:5" ht="21" customHeight="1" x14ac:dyDescent="0.2">
      <c r="A123" s="570">
        <v>113</v>
      </c>
      <c r="B123" s="302">
        <v>100000090010</v>
      </c>
      <c r="C123" s="572">
        <v>39995</v>
      </c>
      <c r="D123" s="301" t="s">
        <v>5660</v>
      </c>
      <c r="E123" s="116">
        <v>64000</v>
      </c>
    </row>
    <row r="124" spans="1:5" ht="21" customHeight="1" x14ac:dyDescent="0.2">
      <c r="A124" s="570">
        <v>114</v>
      </c>
      <c r="B124" s="302">
        <v>100000090011</v>
      </c>
      <c r="C124" s="572">
        <v>39995</v>
      </c>
      <c r="D124" s="301" t="s">
        <v>5660</v>
      </c>
      <c r="E124" s="116">
        <v>64000</v>
      </c>
    </row>
    <row r="125" spans="1:5" ht="21" customHeight="1" x14ac:dyDescent="0.2">
      <c r="A125" s="570">
        <v>115</v>
      </c>
      <c r="B125" s="302">
        <v>100000090012</v>
      </c>
      <c r="C125" s="572">
        <v>39995</v>
      </c>
      <c r="D125" s="301" t="s">
        <v>5660</v>
      </c>
      <c r="E125" s="116">
        <v>64000</v>
      </c>
    </row>
    <row r="126" spans="1:5" ht="21" customHeight="1" x14ac:dyDescent="0.2">
      <c r="A126" s="570">
        <v>116</v>
      </c>
      <c r="B126" s="302">
        <v>100000090013</v>
      </c>
      <c r="C126" s="572">
        <v>39995</v>
      </c>
      <c r="D126" s="301" t="s">
        <v>5660</v>
      </c>
      <c r="E126" s="116">
        <v>64000</v>
      </c>
    </row>
    <row r="127" spans="1:5" ht="21" customHeight="1" x14ac:dyDescent="0.2">
      <c r="A127" s="570">
        <v>117</v>
      </c>
      <c r="B127" s="302">
        <v>100000090014</v>
      </c>
      <c r="C127" s="572">
        <v>39995</v>
      </c>
      <c r="D127" s="301" t="s">
        <v>5660</v>
      </c>
      <c r="E127" s="116">
        <v>64000</v>
      </c>
    </row>
    <row r="128" spans="1:5" ht="21" customHeight="1" x14ac:dyDescent="0.2">
      <c r="A128" s="570">
        <v>118</v>
      </c>
      <c r="B128" s="302">
        <v>100000090015</v>
      </c>
      <c r="C128" s="572">
        <v>39995</v>
      </c>
      <c r="D128" s="301" t="s">
        <v>5660</v>
      </c>
      <c r="E128" s="116">
        <v>64000</v>
      </c>
    </row>
    <row r="129" spans="1:5" ht="21" customHeight="1" x14ac:dyDescent="0.2">
      <c r="A129" s="570">
        <v>119</v>
      </c>
      <c r="B129" s="302">
        <v>100000090016</v>
      </c>
      <c r="C129" s="572">
        <v>39995</v>
      </c>
      <c r="D129" s="301" t="s">
        <v>5660</v>
      </c>
      <c r="E129" s="116">
        <v>64000</v>
      </c>
    </row>
    <row r="130" spans="1:5" ht="21" customHeight="1" x14ac:dyDescent="0.2">
      <c r="A130" s="570">
        <v>120</v>
      </c>
      <c r="B130" s="302">
        <v>100000090017</v>
      </c>
      <c r="C130" s="572">
        <v>39995</v>
      </c>
      <c r="D130" s="301" t="s">
        <v>5660</v>
      </c>
      <c r="E130" s="116">
        <v>64000</v>
      </c>
    </row>
    <row r="131" spans="1:5" ht="21" customHeight="1" x14ac:dyDescent="0.2">
      <c r="A131" s="570">
        <v>121</v>
      </c>
      <c r="B131" s="302">
        <v>100000090018</v>
      </c>
      <c r="C131" s="572">
        <v>39995</v>
      </c>
      <c r="D131" s="301" t="s">
        <v>5660</v>
      </c>
      <c r="E131" s="116">
        <v>64000</v>
      </c>
    </row>
    <row r="132" spans="1:5" ht="21" customHeight="1" x14ac:dyDescent="0.2">
      <c r="A132" s="570">
        <v>122</v>
      </c>
      <c r="B132" s="302">
        <v>100000090019</v>
      </c>
      <c r="C132" s="572">
        <v>39995</v>
      </c>
      <c r="D132" s="301" t="s">
        <v>5660</v>
      </c>
      <c r="E132" s="116">
        <v>64000</v>
      </c>
    </row>
    <row r="133" spans="1:5" ht="21" customHeight="1" x14ac:dyDescent="0.2">
      <c r="A133" s="570">
        <v>123</v>
      </c>
      <c r="B133" s="302">
        <v>100000090020</v>
      </c>
      <c r="C133" s="572">
        <v>39995</v>
      </c>
      <c r="D133" s="301" t="s">
        <v>5660</v>
      </c>
      <c r="E133" s="116">
        <v>64000</v>
      </c>
    </row>
    <row r="134" spans="1:5" ht="21" customHeight="1" x14ac:dyDescent="0.2">
      <c r="A134" s="570">
        <v>124</v>
      </c>
      <c r="B134" s="302">
        <v>100000090021</v>
      </c>
      <c r="C134" s="572">
        <v>39995</v>
      </c>
      <c r="D134" s="301" t="s">
        <v>5660</v>
      </c>
      <c r="E134" s="116">
        <v>64000</v>
      </c>
    </row>
    <row r="135" spans="1:5" ht="21" customHeight="1" x14ac:dyDescent="0.2">
      <c r="A135" s="570">
        <v>125</v>
      </c>
      <c r="B135" s="302">
        <v>100000090022</v>
      </c>
      <c r="C135" s="572">
        <v>39995</v>
      </c>
      <c r="D135" s="301" t="s">
        <v>5660</v>
      </c>
      <c r="E135" s="116">
        <v>64000</v>
      </c>
    </row>
    <row r="136" spans="1:5" ht="21" customHeight="1" x14ac:dyDescent="0.2">
      <c r="A136" s="570">
        <v>126</v>
      </c>
      <c r="B136" s="302">
        <v>100000090023</v>
      </c>
      <c r="C136" s="572">
        <v>39995</v>
      </c>
      <c r="D136" s="301" t="s">
        <v>5660</v>
      </c>
      <c r="E136" s="116">
        <v>64000</v>
      </c>
    </row>
    <row r="137" spans="1:5" ht="21" customHeight="1" x14ac:dyDescent="0.2">
      <c r="A137" s="570">
        <v>127</v>
      </c>
      <c r="B137" s="302">
        <v>100000090024</v>
      </c>
      <c r="C137" s="572">
        <v>39995</v>
      </c>
      <c r="D137" s="301" t="s">
        <v>5660</v>
      </c>
      <c r="E137" s="116">
        <v>64000</v>
      </c>
    </row>
    <row r="138" spans="1:5" ht="21" customHeight="1" x14ac:dyDescent="0.2">
      <c r="A138" s="570">
        <v>128</v>
      </c>
      <c r="B138" s="302">
        <v>100000090025</v>
      </c>
      <c r="C138" s="572">
        <v>39995</v>
      </c>
      <c r="D138" s="301" t="s">
        <v>5660</v>
      </c>
      <c r="E138" s="116">
        <v>64000</v>
      </c>
    </row>
    <row r="139" spans="1:5" ht="21" customHeight="1" x14ac:dyDescent="0.2">
      <c r="A139" s="570">
        <v>129</v>
      </c>
      <c r="B139" s="302">
        <v>100000090026</v>
      </c>
      <c r="C139" s="572">
        <v>39995</v>
      </c>
      <c r="D139" s="301" t="s">
        <v>5660</v>
      </c>
      <c r="E139" s="116">
        <v>64000</v>
      </c>
    </row>
    <row r="140" spans="1:5" ht="21" customHeight="1" x14ac:dyDescent="0.2">
      <c r="A140" s="570">
        <v>130</v>
      </c>
      <c r="B140" s="302">
        <v>100000090027</v>
      </c>
      <c r="C140" s="572">
        <v>39995</v>
      </c>
      <c r="D140" s="301" t="s">
        <v>5660</v>
      </c>
      <c r="E140" s="116">
        <v>64000</v>
      </c>
    </row>
    <row r="141" spans="1:5" ht="21" customHeight="1" x14ac:dyDescent="0.2">
      <c r="A141" s="570">
        <v>131</v>
      </c>
      <c r="B141" s="302">
        <v>100000090028</v>
      </c>
      <c r="C141" s="572">
        <v>39995</v>
      </c>
      <c r="D141" s="301" t="s">
        <v>5660</v>
      </c>
      <c r="E141" s="116">
        <v>64000</v>
      </c>
    </row>
    <row r="142" spans="1:5" ht="21" customHeight="1" x14ac:dyDescent="0.2">
      <c r="A142" s="570">
        <v>132</v>
      </c>
      <c r="B142" s="302">
        <v>100000090029</v>
      </c>
      <c r="C142" s="572">
        <v>39995</v>
      </c>
      <c r="D142" s="301" t="s">
        <v>5660</v>
      </c>
      <c r="E142" s="116">
        <v>64000</v>
      </c>
    </row>
    <row r="143" spans="1:5" ht="21" customHeight="1" x14ac:dyDescent="0.2">
      <c r="A143" s="570">
        <v>133</v>
      </c>
      <c r="B143" s="302">
        <v>100000090030</v>
      </c>
      <c r="C143" s="572">
        <v>39995</v>
      </c>
      <c r="D143" s="301" t="s">
        <v>5660</v>
      </c>
      <c r="E143" s="116">
        <v>64000</v>
      </c>
    </row>
    <row r="144" spans="1:5" ht="21" customHeight="1" x14ac:dyDescent="0.2">
      <c r="A144" s="570">
        <v>134</v>
      </c>
      <c r="B144" s="302">
        <v>100000090031</v>
      </c>
      <c r="C144" s="572">
        <v>39995</v>
      </c>
      <c r="D144" s="301" t="s">
        <v>5660</v>
      </c>
      <c r="E144" s="116">
        <v>64000</v>
      </c>
    </row>
    <row r="145" spans="1:5" ht="21" customHeight="1" x14ac:dyDescent="0.2">
      <c r="A145" s="570">
        <v>135</v>
      </c>
      <c r="B145" s="302">
        <v>100000090032</v>
      </c>
      <c r="C145" s="572">
        <v>39995</v>
      </c>
      <c r="D145" s="301" t="s">
        <v>5660</v>
      </c>
      <c r="E145" s="116">
        <v>64000</v>
      </c>
    </row>
    <row r="146" spans="1:5" ht="21" customHeight="1" x14ac:dyDescent="0.2">
      <c r="A146" s="570">
        <v>136</v>
      </c>
      <c r="B146" s="302">
        <v>100000090033</v>
      </c>
      <c r="C146" s="572">
        <v>39995</v>
      </c>
      <c r="D146" s="301" t="s">
        <v>5660</v>
      </c>
      <c r="E146" s="116">
        <v>64000</v>
      </c>
    </row>
    <row r="147" spans="1:5" ht="21" customHeight="1" x14ac:dyDescent="0.2">
      <c r="A147" s="570">
        <v>137</v>
      </c>
      <c r="B147" s="302">
        <v>100000090034</v>
      </c>
      <c r="C147" s="572">
        <v>39995</v>
      </c>
      <c r="D147" s="301" t="s">
        <v>5660</v>
      </c>
      <c r="E147" s="116">
        <v>64000</v>
      </c>
    </row>
    <row r="148" spans="1:5" ht="21" customHeight="1" x14ac:dyDescent="0.2">
      <c r="A148" s="570">
        <v>138</v>
      </c>
      <c r="B148" s="302">
        <v>100000090057</v>
      </c>
      <c r="C148" s="572">
        <v>39995</v>
      </c>
      <c r="D148" s="301" t="s">
        <v>5680</v>
      </c>
      <c r="E148" s="116">
        <v>1400000</v>
      </c>
    </row>
    <row r="149" spans="1:5" ht="21" customHeight="1" x14ac:dyDescent="0.2">
      <c r="A149" s="570">
        <v>139</v>
      </c>
      <c r="B149" s="302">
        <v>100000090059</v>
      </c>
      <c r="C149" s="572">
        <v>39995</v>
      </c>
      <c r="D149" s="301" t="s">
        <v>5680</v>
      </c>
      <c r="E149" s="116">
        <v>1400000</v>
      </c>
    </row>
    <row r="150" spans="1:5" ht="21" customHeight="1" x14ac:dyDescent="0.2">
      <c r="A150" s="570">
        <v>140</v>
      </c>
      <c r="B150" s="302">
        <v>100000090061</v>
      </c>
      <c r="C150" s="572">
        <v>39995</v>
      </c>
      <c r="D150" s="301" t="s">
        <v>5680</v>
      </c>
      <c r="E150" s="116">
        <v>1400000</v>
      </c>
    </row>
    <row r="151" spans="1:5" ht="21" customHeight="1" x14ac:dyDescent="0.2">
      <c r="A151" s="570">
        <v>141</v>
      </c>
      <c r="B151" s="302">
        <v>100000090109</v>
      </c>
      <c r="C151" s="572">
        <v>39995</v>
      </c>
      <c r="D151" s="301" t="s">
        <v>5680</v>
      </c>
      <c r="E151" s="116">
        <v>847500</v>
      </c>
    </row>
    <row r="152" spans="1:5" ht="21" customHeight="1" x14ac:dyDescent="0.2">
      <c r="A152" s="570">
        <v>142</v>
      </c>
      <c r="B152" s="302">
        <v>100000090115</v>
      </c>
      <c r="C152" s="572">
        <v>39995</v>
      </c>
      <c r="D152" s="301" t="s">
        <v>5682</v>
      </c>
      <c r="E152" s="116">
        <v>1590000</v>
      </c>
    </row>
    <row r="153" spans="1:5" ht="21" customHeight="1" x14ac:dyDescent="0.2">
      <c r="A153" s="570">
        <v>143</v>
      </c>
      <c r="B153" s="302">
        <v>100000090116</v>
      </c>
      <c r="C153" s="572">
        <v>39995</v>
      </c>
      <c r="D153" s="301" t="s">
        <v>5682</v>
      </c>
      <c r="E153" s="116">
        <v>1590000</v>
      </c>
    </row>
    <row r="154" spans="1:5" ht="21" customHeight="1" x14ac:dyDescent="0.2">
      <c r="A154" s="570">
        <v>144</v>
      </c>
      <c r="B154" s="302">
        <v>100000090117</v>
      </c>
      <c r="C154" s="572">
        <v>39995</v>
      </c>
      <c r="D154" s="301" t="s">
        <v>5682</v>
      </c>
      <c r="E154" s="116">
        <v>570000</v>
      </c>
    </row>
    <row r="155" spans="1:5" ht="21" customHeight="1" x14ac:dyDescent="0.2">
      <c r="A155" s="570">
        <v>145</v>
      </c>
      <c r="B155" s="302">
        <v>100000102266</v>
      </c>
      <c r="C155" s="572">
        <v>40118</v>
      </c>
      <c r="D155" s="301" t="s">
        <v>5683</v>
      </c>
      <c r="E155" s="116">
        <v>70000</v>
      </c>
    </row>
    <row r="156" spans="1:5" ht="21" customHeight="1" x14ac:dyDescent="0.2">
      <c r="A156" s="570">
        <v>146</v>
      </c>
      <c r="B156" s="302">
        <v>100000102267</v>
      </c>
      <c r="C156" s="572">
        <v>40118</v>
      </c>
      <c r="D156" s="301" t="s">
        <v>5683</v>
      </c>
      <c r="E156" s="116">
        <v>70000</v>
      </c>
    </row>
    <row r="157" spans="1:5" ht="21" customHeight="1" x14ac:dyDescent="0.2">
      <c r="A157" s="570">
        <v>147</v>
      </c>
      <c r="B157" s="302">
        <v>100000102268</v>
      </c>
      <c r="C157" s="572">
        <v>40118</v>
      </c>
      <c r="D157" s="301" t="s">
        <v>5683</v>
      </c>
      <c r="E157" s="116">
        <v>70000</v>
      </c>
    </row>
    <row r="158" spans="1:5" ht="21" customHeight="1" x14ac:dyDescent="0.2">
      <c r="A158" s="570">
        <v>148</v>
      </c>
      <c r="B158" s="302">
        <v>100000102269</v>
      </c>
      <c r="C158" s="572">
        <v>40118</v>
      </c>
      <c r="D158" s="301" t="s">
        <v>5683</v>
      </c>
      <c r="E158" s="116">
        <v>70000</v>
      </c>
    </row>
    <row r="159" spans="1:5" ht="21" customHeight="1" x14ac:dyDescent="0.2">
      <c r="A159" s="570">
        <v>149</v>
      </c>
      <c r="B159" s="302">
        <v>100000102270</v>
      </c>
      <c r="C159" s="572">
        <v>40118</v>
      </c>
      <c r="D159" s="301" t="s">
        <v>5683</v>
      </c>
      <c r="E159" s="116">
        <v>70000</v>
      </c>
    </row>
    <row r="160" spans="1:5" ht="21" customHeight="1" x14ac:dyDescent="0.2">
      <c r="A160" s="570">
        <v>150</v>
      </c>
      <c r="B160" s="302">
        <v>100000102271</v>
      </c>
      <c r="C160" s="572">
        <v>40118</v>
      </c>
      <c r="D160" s="301" t="s">
        <v>5683</v>
      </c>
      <c r="E160" s="116">
        <v>70000</v>
      </c>
    </row>
    <row r="161" spans="1:5" ht="21" customHeight="1" x14ac:dyDescent="0.2">
      <c r="A161" s="570">
        <v>151</v>
      </c>
      <c r="B161" s="302">
        <v>100000102272</v>
      </c>
      <c r="C161" s="572">
        <v>40118</v>
      </c>
      <c r="D161" s="301" t="s">
        <v>5683</v>
      </c>
      <c r="E161" s="116">
        <v>70000</v>
      </c>
    </row>
    <row r="162" spans="1:5" ht="21" customHeight="1" x14ac:dyDescent="0.2">
      <c r="A162" s="570">
        <v>152</v>
      </c>
      <c r="B162" s="302">
        <v>100000102273</v>
      </c>
      <c r="C162" s="572">
        <v>40118</v>
      </c>
      <c r="D162" s="301" t="s">
        <v>5683</v>
      </c>
      <c r="E162" s="116">
        <v>70000</v>
      </c>
    </row>
    <row r="163" spans="1:5" ht="21" customHeight="1" x14ac:dyDescent="0.2">
      <c r="A163" s="570">
        <v>153</v>
      </c>
      <c r="B163" s="302">
        <v>100000102274</v>
      </c>
      <c r="C163" s="572">
        <v>40118</v>
      </c>
      <c r="D163" s="301" t="s">
        <v>5683</v>
      </c>
      <c r="E163" s="116">
        <v>70000</v>
      </c>
    </row>
    <row r="164" spans="1:5" ht="21" customHeight="1" x14ac:dyDescent="0.2">
      <c r="A164" s="570">
        <v>154</v>
      </c>
      <c r="B164" s="302">
        <v>100000102275</v>
      </c>
      <c r="C164" s="572">
        <v>40118</v>
      </c>
      <c r="D164" s="301" t="s">
        <v>5683</v>
      </c>
      <c r="E164" s="116">
        <v>70000</v>
      </c>
    </row>
    <row r="165" spans="1:5" ht="21" customHeight="1" x14ac:dyDescent="0.2">
      <c r="A165" s="570">
        <v>155</v>
      </c>
      <c r="B165" s="302">
        <v>100000102276</v>
      </c>
      <c r="C165" s="572">
        <v>40118</v>
      </c>
      <c r="D165" s="301" t="s">
        <v>5683</v>
      </c>
      <c r="E165" s="116">
        <v>70000</v>
      </c>
    </row>
    <row r="166" spans="1:5" ht="21" customHeight="1" x14ac:dyDescent="0.2">
      <c r="A166" s="570">
        <v>156</v>
      </c>
      <c r="B166" s="302">
        <v>100000102277</v>
      </c>
      <c r="C166" s="572">
        <v>40118</v>
      </c>
      <c r="D166" s="301" t="s">
        <v>5683</v>
      </c>
      <c r="E166" s="116">
        <v>70000</v>
      </c>
    </row>
    <row r="167" spans="1:5" ht="21" customHeight="1" x14ac:dyDescent="0.2">
      <c r="A167" s="570">
        <v>157</v>
      </c>
      <c r="B167" s="302">
        <v>100000102278</v>
      </c>
      <c r="C167" s="572">
        <v>40118</v>
      </c>
      <c r="D167" s="301" t="s">
        <v>5683</v>
      </c>
      <c r="E167" s="116">
        <v>70000</v>
      </c>
    </row>
    <row r="168" spans="1:5" ht="21" customHeight="1" x14ac:dyDescent="0.2">
      <c r="A168" s="570">
        <v>158</v>
      </c>
      <c r="B168" s="302">
        <v>100000102279</v>
      </c>
      <c r="C168" s="572">
        <v>40118</v>
      </c>
      <c r="D168" s="301" t="s">
        <v>5683</v>
      </c>
      <c r="E168" s="116">
        <v>70000</v>
      </c>
    </row>
    <row r="169" spans="1:5" ht="21" customHeight="1" x14ac:dyDescent="0.2">
      <c r="A169" s="570">
        <v>159</v>
      </c>
      <c r="B169" s="302">
        <v>100000102280</v>
      </c>
      <c r="C169" s="572">
        <v>40118</v>
      </c>
      <c r="D169" s="301" t="s">
        <v>5683</v>
      </c>
      <c r="E169" s="116">
        <v>70000</v>
      </c>
    </row>
    <row r="170" spans="1:5" ht="21" customHeight="1" x14ac:dyDescent="0.2">
      <c r="A170" s="570">
        <v>160</v>
      </c>
      <c r="B170" s="302">
        <v>100000102281</v>
      </c>
      <c r="C170" s="572">
        <v>40118</v>
      </c>
      <c r="D170" s="301" t="s">
        <v>5683</v>
      </c>
      <c r="E170" s="116">
        <v>70000</v>
      </c>
    </row>
    <row r="171" spans="1:5" ht="21" customHeight="1" x14ac:dyDescent="0.2">
      <c r="A171" s="570">
        <v>161</v>
      </c>
      <c r="B171" s="302">
        <v>100000102282</v>
      </c>
      <c r="C171" s="572">
        <v>40118</v>
      </c>
      <c r="D171" s="301" t="s">
        <v>5683</v>
      </c>
      <c r="E171" s="116">
        <v>70000</v>
      </c>
    </row>
    <row r="172" spans="1:5" ht="21" customHeight="1" x14ac:dyDescent="0.2">
      <c r="A172" s="570">
        <v>162</v>
      </c>
      <c r="B172" s="302">
        <v>100000102283</v>
      </c>
      <c r="C172" s="572">
        <v>40118</v>
      </c>
      <c r="D172" s="301" t="s">
        <v>5683</v>
      </c>
      <c r="E172" s="116">
        <v>70000</v>
      </c>
    </row>
    <row r="173" spans="1:5" ht="21" customHeight="1" x14ac:dyDescent="0.2">
      <c r="A173" s="570">
        <v>163</v>
      </c>
      <c r="B173" s="302">
        <v>100000102284</v>
      </c>
      <c r="C173" s="572">
        <v>40118</v>
      </c>
      <c r="D173" s="301" t="s">
        <v>5683</v>
      </c>
      <c r="E173" s="116">
        <v>70000</v>
      </c>
    </row>
    <row r="174" spans="1:5" ht="21" customHeight="1" x14ac:dyDescent="0.2">
      <c r="A174" s="570">
        <v>164</v>
      </c>
      <c r="B174" s="302">
        <v>100000102285</v>
      </c>
      <c r="C174" s="572">
        <v>40118</v>
      </c>
      <c r="D174" s="301" t="s">
        <v>5683</v>
      </c>
      <c r="E174" s="116">
        <v>70000</v>
      </c>
    </row>
    <row r="175" spans="1:5" ht="21" customHeight="1" x14ac:dyDescent="0.2">
      <c r="A175" s="570">
        <v>165</v>
      </c>
      <c r="B175" s="302">
        <v>100000110745</v>
      </c>
      <c r="C175" s="572">
        <v>40358</v>
      </c>
      <c r="D175" s="301" t="s">
        <v>5684</v>
      </c>
      <c r="E175" s="116">
        <v>580000</v>
      </c>
    </row>
    <row r="176" spans="1:5" ht="21" customHeight="1" x14ac:dyDescent="0.2">
      <c r="A176" s="570">
        <v>166</v>
      </c>
      <c r="B176" s="302">
        <v>100000110746</v>
      </c>
      <c r="C176" s="572">
        <v>40358</v>
      </c>
      <c r="D176" s="301" t="s">
        <v>5685</v>
      </c>
      <c r="E176" s="116">
        <v>635000</v>
      </c>
    </row>
    <row r="177" spans="1:5" ht="21" customHeight="1" x14ac:dyDescent="0.2">
      <c r="A177" s="570">
        <v>167</v>
      </c>
      <c r="B177" s="302">
        <v>100000126716</v>
      </c>
      <c r="C177" s="572">
        <v>40422</v>
      </c>
      <c r="D177" s="301" t="s">
        <v>5686</v>
      </c>
      <c r="E177" s="116">
        <v>54975</v>
      </c>
    </row>
    <row r="178" spans="1:5" ht="21" customHeight="1" x14ac:dyDescent="0.2">
      <c r="A178" s="570">
        <v>168</v>
      </c>
      <c r="B178" s="302">
        <v>100000126717</v>
      </c>
      <c r="C178" s="572">
        <v>40422</v>
      </c>
      <c r="D178" s="301" t="s">
        <v>5686</v>
      </c>
      <c r="E178" s="116">
        <v>54975</v>
      </c>
    </row>
    <row r="179" spans="1:5" ht="21" customHeight="1" x14ac:dyDescent="0.2">
      <c r="A179" s="570">
        <v>169</v>
      </c>
      <c r="B179" s="302">
        <v>100000126718</v>
      </c>
      <c r="C179" s="572">
        <v>40422</v>
      </c>
      <c r="D179" s="301" t="s">
        <v>5686</v>
      </c>
      <c r="E179" s="116">
        <v>54975</v>
      </c>
    </row>
    <row r="180" spans="1:5" ht="21" customHeight="1" x14ac:dyDescent="0.2">
      <c r="A180" s="570">
        <v>170</v>
      </c>
      <c r="B180" s="302">
        <v>100000126719</v>
      </c>
      <c r="C180" s="572">
        <v>40422</v>
      </c>
      <c r="D180" s="301" t="s">
        <v>5686</v>
      </c>
      <c r="E180" s="116">
        <v>54975</v>
      </c>
    </row>
    <row r="181" spans="1:5" ht="21" customHeight="1" x14ac:dyDescent="0.2">
      <c r="A181" s="570">
        <v>171</v>
      </c>
      <c r="B181" s="302">
        <v>100000126720</v>
      </c>
      <c r="C181" s="572">
        <v>40422</v>
      </c>
      <c r="D181" s="301" t="s">
        <v>5686</v>
      </c>
      <c r="E181" s="116">
        <v>54975</v>
      </c>
    </row>
    <row r="182" spans="1:5" ht="21" customHeight="1" x14ac:dyDescent="0.2">
      <c r="A182" s="570">
        <v>172</v>
      </c>
      <c r="B182" s="302">
        <v>100000126721</v>
      </c>
      <c r="C182" s="572">
        <v>40422</v>
      </c>
      <c r="D182" s="301" t="s">
        <v>5686</v>
      </c>
      <c r="E182" s="116">
        <v>54975</v>
      </c>
    </row>
    <row r="183" spans="1:5" ht="21" customHeight="1" x14ac:dyDescent="0.2">
      <c r="A183" s="570">
        <v>173</v>
      </c>
      <c r="B183" s="302">
        <v>100000126722</v>
      </c>
      <c r="C183" s="572">
        <v>40422</v>
      </c>
      <c r="D183" s="301" t="s">
        <v>5686</v>
      </c>
      <c r="E183" s="116">
        <v>54975</v>
      </c>
    </row>
    <row r="184" spans="1:5" ht="21" customHeight="1" x14ac:dyDescent="0.2">
      <c r="A184" s="570">
        <v>174</v>
      </c>
      <c r="B184" s="302">
        <v>100000126723</v>
      </c>
      <c r="C184" s="572">
        <v>40422</v>
      </c>
      <c r="D184" s="301" t="s">
        <v>5686</v>
      </c>
      <c r="E184" s="116">
        <v>54975</v>
      </c>
    </row>
    <row r="185" spans="1:5" ht="21" customHeight="1" x14ac:dyDescent="0.2">
      <c r="A185" s="570">
        <v>175</v>
      </c>
      <c r="B185" s="302">
        <v>100000126724</v>
      </c>
      <c r="C185" s="572">
        <v>40422</v>
      </c>
      <c r="D185" s="301" t="s">
        <v>5686</v>
      </c>
      <c r="E185" s="116">
        <v>54975</v>
      </c>
    </row>
    <row r="186" spans="1:5" ht="21" customHeight="1" x14ac:dyDescent="0.2">
      <c r="A186" s="570">
        <v>176</v>
      </c>
      <c r="B186" s="302">
        <v>100000126725</v>
      </c>
      <c r="C186" s="572">
        <v>40422</v>
      </c>
      <c r="D186" s="301" t="s">
        <v>5686</v>
      </c>
      <c r="E186" s="116">
        <v>54975</v>
      </c>
    </row>
    <row r="187" spans="1:5" ht="21" customHeight="1" x14ac:dyDescent="0.2">
      <c r="A187" s="570">
        <v>177</v>
      </c>
      <c r="B187" s="302">
        <v>100000132425</v>
      </c>
      <c r="C187" s="572">
        <v>40535</v>
      </c>
      <c r="D187" s="301" t="s">
        <v>5687</v>
      </c>
      <c r="E187" s="116">
        <v>849000</v>
      </c>
    </row>
    <row r="188" spans="1:5" ht="21" customHeight="1" x14ac:dyDescent="0.2">
      <c r="A188" s="570">
        <v>178</v>
      </c>
      <c r="B188" s="302">
        <v>100000142179</v>
      </c>
      <c r="C188" s="572">
        <v>40787</v>
      </c>
      <c r="D188" s="301" t="s">
        <v>5688</v>
      </c>
      <c r="E188" s="116">
        <v>75970</v>
      </c>
    </row>
    <row r="189" spans="1:5" ht="21" customHeight="1" x14ac:dyDescent="0.2">
      <c r="A189" s="570">
        <v>179</v>
      </c>
      <c r="B189" s="302">
        <v>100000142180</v>
      </c>
      <c r="C189" s="572">
        <v>40787</v>
      </c>
      <c r="D189" s="301" t="s">
        <v>5688</v>
      </c>
      <c r="E189" s="116">
        <v>75970</v>
      </c>
    </row>
    <row r="190" spans="1:5" ht="21" customHeight="1" x14ac:dyDescent="0.2">
      <c r="A190" s="570">
        <v>180</v>
      </c>
      <c r="B190" s="302">
        <v>100000142181</v>
      </c>
      <c r="C190" s="572">
        <v>40787</v>
      </c>
      <c r="D190" s="301" t="s">
        <v>5688</v>
      </c>
      <c r="E190" s="116">
        <v>75970</v>
      </c>
    </row>
    <row r="191" spans="1:5" ht="21" customHeight="1" x14ac:dyDescent="0.2">
      <c r="A191" s="570">
        <v>181</v>
      </c>
      <c r="B191" s="302">
        <v>100000142182</v>
      </c>
      <c r="C191" s="572">
        <v>40787</v>
      </c>
      <c r="D191" s="301" t="s">
        <v>5688</v>
      </c>
      <c r="E191" s="116">
        <v>75970</v>
      </c>
    </row>
    <row r="192" spans="1:5" ht="21" customHeight="1" x14ac:dyDescent="0.2">
      <c r="A192" s="570">
        <v>182</v>
      </c>
      <c r="B192" s="302">
        <v>100000142183</v>
      </c>
      <c r="C192" s="572">
        <v>40787</v>
      </c>
      <c r="D192" s="301" t="s">
        <v>5688</v>
      </c>
      <c r="E192" s="116">
        <v>75970</v>
      </c>
    </row>
    <row r="193" spans="1:5" ht="21" customHeight="1" x14ac:dyDescent="0.2">
      <c r="A193" s="570">
        <v>183</v>
      </c>
      <c r="B193" s="302">
        <v>100000142184</v>
      </c>
      <c r="C193" s="572">
        <v>40787</v>
      </c>
      <c r="D193" s="301" t="s">
        <v>5688</v>
      </c>
      <c r="E193" s="116">
        <v>75970</v>
      </c>
    </row>
    <row r="194" spans="1:5" ht="21" customHeight="1" x14ac:dyDescent="0.2">
      <c r="A194" s="570">
        <v>184</v>
      </c>
      <c r="B194" s="302">
        <v>100000142185</v>
      </c>
      <c r="C194" s="572">
        <v>40787</v>
      </c>
      <c r="D194" s="301" t="s">
        <v>5688</v>
      </c>
      <c r="E194" s="116">
        <v>75970</v>
      </c>
    </row>
    <row r="195" spans="1:5" ht="21" customHeight="1" x14ac:dyDescent="0.2">
      <c r="A195" s="570">
        <v>185</v>
      </c>
      <c r="B195" s="302">
        <v>100000142186</v>
      </c>
      <c r="C195" s="572">
        <v>40787</v>
      </c>
      <c r="D195" s="301" t="s">
        <v>5688</v>
      </c>
      <c r="E195" s="116">
        <v>75970</v>
      </c>
    </row>
    <row r="196" spans="1:5" ht="21" customHeight="1" x14ac:dyDescent="0.2">
      <c r="A196" s="570">
        <v>186</v>
      </c>
      <c r="B196" s="302">
        <v>100000142187</v>
      </c>
      <c r="C196" s="572">
        <v>40787</v>
      </c>
      <c r="D196" s="301" t="s">
        <v>5688</v>
      </c>
      <c r="E196" s="116">
        <v>75970</v>
      </c>
    </row>
    <row r="197" spans="1:5" ht="21" customHeight="1" x14ac:dyDescent="0.2">
      <c r="A197" s="570">
        <v>187</v>
      </c>
      <c r="B197" s="302">
        <v>100000142188</v>
      </c>
      <c r="C197" s="572">
        <v>40787</v>
      </c>
      <c r="D197" s="301" t="s">
        <v>5688</v>
      </c>
      <c r="E197" s="116">
        <v>75970</v>
      </c>
    </row>
    <row r="198" spans="1:5" ht="21" customHeight="1" x14ac:dyDescent="0.2">
      <c r="A198" s="570">
        <v>188</v>
      </c>
      <c r="B198" s="302">
        <v>100000142189</v>
      </c>
      <c r="C198" s="572">
        <v>40787</v>
      </c>
      <c r="D198" s="301" t="s">
        <v>5688</v>
      </c>
      <c r="E198" s="116">
        <v>75970</v>
      </c>
    </row>
    <row r="199" spans="1:5" ht="21" customHeight="1" x14ac:dyDescent="0.2">
      <c r="A199" s="570">
        <v>189</v>
      </c>
      <c r="B199" s="302">
        <v>100000142190</v>
      </c>
      <c r="C199" s="572">
        <v>40787</v>
      </c>
      <c r="D199" s="301" t="s">
        <v>5688</v>
      </c>
      <c r="E199" s="116">
        <v>75970</v>
      </c>
    </row>
    <row r="200" spans="1:5" ht="21" customHeight="1" x14ac:dyDescent="0.2">
      <c r="A200" s="570">
        <v>190</v>
      </c>
      <c r="B200" s="302">
        <v>100000142191</v>
      </c>
      <c r="C200" s="572">
        <v>40787</v>
      </c>
      <c r="D200" s="301" t="s">
        <v>5688</v>
      </c>
      <c r="E200" s="116">
        <v>75970</v>
      </c>
    </row>
    <row r="201" spans="1:5" ht="21" customHeight="1" x14ac:dyDescent="0.2">
      <c r="A201" s="570">
        <v>191</v>
      </c>
      <c r="B201" s="302">
        <v>100000142192</v>
      </c>
      <c r="C201" s="572">
        <v>40787</v>
      </c>
      <c r="D201" s="301" t="s">
        <v>5688</v>
      </c>
      <c r="E201" s="116">
        <v>75970</v>
      </c>
    </row>
    <row r="202" spans="1:5" ht="21" customHeight="1" x14ac:dyDescent="0.2">
      <c r="A202" s="570">
        <v>192</v>
      </c>
      <c r="B202" s="302">
        <v>100000142193</v>
      </c>
      <c r="C202" s="572">
        <v>40787</v>
      </c>
      <c r="D202" s="301" t="s">
        <v>5688</v>
      </c>
      <c r="E202" s="116">
        <v>75970</v>
      </c>
    </row>
    <row r="203" spans="1:5" ht="21" customHeight="1" x14ac:dyDescent="0.2">
      <c r="A203" s="570">
        <v>193</v>
      </c>
      <c r="B203" s="302">
        <v>100000142194</v>
      </c>
      <c r="C203" s="572">
        <v>40787</v>
      </c>
      <c r="D203" s="301" t="s">
        <v>5688</v>
      </c>
      <c r="E203" s="116">
        <v>75970</v>
      </c>
    </row>
    <row r="204" spans="1:5" ht="21" customHeight="1" x14ac:dyDescent="0.2">
      <c r="A204" s="570">
        <v>194</v>
      </c>
      <c r="B204" s="302">
        <v>100000142195</v>
      </c>
      <c r="C204" s="572">
        <v>40787</v>
      </c>
      <c r="D204" s="301" t="s">
        <v>5688</v>
      </c>
      <c r="E204" s="116">
        <v>75970</v>
      </c>
    </row>
    <row r="205" spans="1:5" ht="21" customHeight="1" x14ac:dyDescent="0.2">
      <c r="A205" s="570">
        <v>195</v>
      </c>
      <c r="B205" s="302">
        <v>100000142196</v>
      </c>
      <c r="C205" s="572">
        <v>40787</v>
      </c>
      <c r="D205" s="301" t="s">
        <v>5688</v>
      </c>
      <c r="E205" s="116">
        <v>75970</v>
      </c>
    </row>
    <row r="206" spans="1:5" ht="21" customHeight="1" x14ac:dyDescent="0.2">
      <c r="A206" s="570">
        <v>196</v>
      </c>
      <c r="B206" s="302">
        <v>100000142197</v>
      </c>
      <c r="C206" s="572">
        <v>40787</v>
      </c>
      <c r="D206" s="301" t="s">
        <v>5688</v>
      </c>
      <c r="E206" s="116">
        <v>75970</v>
      </c>
    </row>
    <row r="207" spans="1:5" ht="21" customHeight="1" x14ac:dyDescent="0.2">
      <c r="A207" s="570">
        <v>197</v>
      </c>
      <c r="B207" s="302">
        <v>100000142198</v>
      </c>
      <c r="C207" s="572">
        <v>40787</v>
      </c>
      <c r="D207" s="301" t="s">
        <v>5688</v>
      </c>
      <c r="E207" s="116">
        <v>75970</v>
      </c>
    </row>
    <row r="208" spans="1:5" ht="21" customHeight="1" x14ac:dyDescent="0.2">
      <c r="A208" s="570">
        <v>198</v>
      </c>
      <c r="B208" s="302">
        <v>100000142199</v>
      </c>
      <c r="C208" s="572">
        <v>40787</v>
      </c>
      <c r="D208" s="301" t="s">
        <v>5688</v>
      </c>
      <c r="E208" s="116">
        <v>75970</v>
      </c>
    </row>
    <row r="209" spans="1:5" ht="21" customHeight="1" x14ac:dyDescent="0.2">
      <c r="A209" s="570">
        <v>199</v>
      </c>
      <c r="B209" s="302">
        <v>100000142200</v>
      </c>
      <c r="C209" s="572">
        <v>40787</v>
      </c>
      <c r="D209" s="301" t="s">
        <v>5688</v>
      </c>
      <c r="E209" s="116">
        <v>75970</v>
      </c>
    </row>
    <row r="210" spans="1:5" ht="21" customHeight="1" x14ac:dyDescent="0.2">
      <c r="A210" s="570">
        <v>200</v>
      </c>
      <c r="B210" s="302">
        <v>100000142201</v>
      </c>
      <c r="C210" s="572">
        <v>40787</v>
      </c>
      <c r="D210" s="301" t="s">
        <v>5688</v>
      </c>
      <c r="E210" s="116">
        <v>75970</v>
      </c>
    </row>
    <row r="211" spans="1:5" ht="21" customHeight="1" x14ac:dyDescent="0.2">
      <c r="A211" s="570">
        <v>201</v>
      </c>
      <c r="B211" s="302">
        <v>100000142202</v>
      </c>
      <c r="C211" s="572">
        <v>40787</v>
      </c>
      <c r="D211" s="301" t="s">
        <v>5688</v>
      </c>
      <c r="E211" s="116">
        <v>75970</v>
      </c>
    </row>
    <row r="212" spans="1:5" ht="21" customHeight="1" x14ac:dyDescent="0.2">
      <c r="A212" s="570">
        <v>202</v>
      </c>
      <c r="B212" s="302">
        <v>100000142203</v>
      </c>
      <c r="C212" s="572">
        <v>40787</v>
      </c>
      <c r="D212" s="301" t="s">
        <v>5688</v>
      </c>
      <c r="E212" s="116">
        <v>75970</v>
      </c>
    </row>
    <row r="213" spans="1:5" ht="21" customHeight="1" x14ac:dyDescent="0.2">
      <c r="A213" s="570">
        <v>203</v>
      </c>
      <c r="B213" s="302">
        <v>100000142204</v>
      </c>
      <c r="C213" s="572">
        <v>40787</v>
      </c>
      <c r="D213" s="301" t="s">
        <v>5688</v>
      </c>
      <c r="E213" s="116">
        <v>75970</v>
      </c>
    </row>
    <row r="214" spans="1:5" ht="21" customHeight="1" x14ac:dyDescent="0.2">
      <c r="A214" s="570">
        <v>204</v>
      </c>
      <c r="B214" s="302">
        <v>100000142205</v>
      </c>
      <c r="C214" s="572">
        <v>40787</v>
      </c>
      <c r="D214" s="301" t="s">
        <v>5688</v>
      </c>
      <c r="E214" s="116">
        <v>75970</v>
      </c>
    </row>
    <row r="215" spans="1:5" ht="21" customHeight="1" x14ac:dyDescent="0.2">
      <c r="A215" s="570">
        <v>205</v>
      </c>
      <c r="B215" s="302">
        <v>100000142206</v>
      </c>
      <c r="C215" s="572">
        <v>40787</v>
      </c>
      <c r="D215" s="301" t="s">
        <v>5688</v>
      </c>
      <c r="E215" s="116">
        <v>75970</v>
      </c>
    </row>
    <row r="216" spans="1:5" ht="21" customHeight="1" x14ac:dyDescent="0.2">
      <c r="A216" s="570">
        <v>206</v>
      </c>
      <c r="B216" s="302">
        <v>100000142207</v>
      </c>
      <c r="C216" s="572">
        <v>40787</v>
      </c>
      <c r="D216" s="301" t="s">
        <v>5688</v>
      </c>
      <c r="E216" s="116">
        <v>75970</v>
      </c>
    </row>
    <row r="217" spans="1:5" ht="21" customHeight="1" x14ac:dyDescent="0.2">
      <c r="A217" s="570">
        <v>207</v>
      </c>
      <c r="B217" s="302">
        <v>100000142208</v>
      </c>
      <c r="C217" s="572">
        <v>40787</v>
      </c>
      <c r="D217" s="301" t="s">
        <v>5688</v>
      </c>
      <c r="E217" s="116">
        <v>75970</v>
      </c>
    </row>
    <row r="218" spans="1:5" ht="21" customHeight="1" x14ac:dyDescent="0.2">
      <c r="A218" s="570">
        <v>208</v>
      </c>
      <c r="B218" s="302">
        <v>100000142209</v>
      </c>
      <c r="C218" s="572">
        <v>40787</v>
      </c>
      <c r="D218" s="301" t="s">
        <v>5688</v>
      </c>
      <c r="E218" s="116">
        <v>75970</v>
      </c>
    </row>
    <row r="219" spans="1:5" ht="21" customHeight="1" x14ac:dyDescent="0.2">
      <c r="A219" s="570">
        <v>209</v>
      </c>
      <c r="B219" s="302">
        <v>100000142210</v>
      </c>
      <c r="C219" s="572">
        <v>40787</v>
      </c>
      <c r="D219" s="301" t="s">
        <v>5688</v>
      </c>
      <c r="E219" s="116">
        <v>75970</v>
      </c>
    </row>
    <row r="220" spans="1:5" ht="21" customHeight="1" x14ac:dyDescent="0.2">
      <c r="A220" s="570">
        <v>210</v>
      </c>
      <c r="B220" s="302">
        <v>100000142211</v>
      </c>
      <c r="C220" s="572">
        <v>40787</v>
      </c>
      <c r="D220" s="301" t="s">
        <v>5688</v>
      </c>
      <c r="E220" s="116">
        <v>75970</v>
      </c>
    </row>
    <row r="221" spans="1:5" ht="21" customHeight="1" x14ac:dyDescent="0.2">
      <c r="A221" s="570">
        <v>211</v>
      </c>
      <c r="B221" s="302">
        <v>100000142212</v>
      </c>
      <c r="C221" s="572">
        <v>40787</v>
      </c>
      <c r="D221" s="301" t="s">
        <v>5688</v>
      </c>
      <c r="E221" s="116">
        <v>75970</v>
      </c>
    </row>
    <row r="222" spans="1:5" ht="21" customHeight="1" x14ac:dyDescent="0.2">
      <c r="A222" s="570">
        <v>212</v>
      </c>
      <c r="B222" s="302">
        <v>100000142213</v>
      </c>
      <c r="C222" s="572">
        <v>40787</v>
      </c>
      <c r="D222" s="301" t="s">
        <v>5688</v>
      </c>
      <c r="E222" s="116">
        <v>75970</v>
      </c>
    </row>
    <row r="223" spans="1:5" ht="21" customHeight="1" x14ac:dyDescent="0.2">
      <c r="A223" s="570">
        <v>213</v>
      </c>
      <c r="B223" s="302">
        <v>100000142214</v>
      </c>
      <c r="C223" s="572">
        <v>40787</v>
      </c>
      <c r="D223" s="301" t="s">
        <v>5688</v>
      </c>
      <c r="E223" s="116">
        <v>75970</v>
      </c>
    </row>
    <row r="224" spans="1:5" ht="21" customHeight="1" x14ac:dyDescent="0.2">
      <c r="A224" s="570">
        <v>214</v>
      </c>
      <c r="B224" s="302">
        <v>100000142215</v>
      </c>
      <c r="C224" s="572">
        <v>40787</v>
      </c>
      <c r="D224" s="301" t="s">
        <v>5688</v>
      </c>
      <c r="E224" s="116">
        <v>75970</v>
      </c>
    </row>
    <row r="225" spans="1:5" ht="21" customHeight="1" x14ac:dyDescent="0.2">
      <c r="A225" s="570">
        <v>215</v>
      </c>
      <c r="B225" s="302">
        <v>100000142216</v>
      </c>
      <c r="C225" s="572">
        <v>40787</v>
      </c>
      <c r="D225" s="301" t="s">
        <v>5688</v>
      </c>
      <c r="E225" s="116">
        <v>75970</v>
      </c>
    </row>
    <row r="226" spans="1:5" ht="21" customHeight="1" x14ac:dyDescent="0.2">
      <c r="A226" s="570">
        <v>216</v>
      </c>
      <c r="B226" s="302">
        <v>100000142217</v>
      </c>
      <c r="C226" s="572">
        <v>40787</v>
      </c>
      <c r="D226" s="301" t="s">
        <v>5688</v>
      </c>
      <c r="E226" s="116">
        <v>75970</v>
      </c>
    </row>
    <row r="227" spans="1:5" ht="21" customHeight="1" x14ac:dyDescent="0.2">
      <c r="A227" s="570">
        <v>217</v>
      </c>
      <c r="B227" s="302">
        <v>100000142218</v>
      </c>
      <c r="C227" s="572">
        <v>40787</v>
      </c>
      <c r="D227" s="301" t="s">
        <v>5688</v>
      </c>
      <c r="E227" s="116">
        <v>75970</v>
      </c>
    </row>
    <row r="228" spans="1:5" ht="21" customHeight="1" x14ac:dyDescent="0.2">
      <c r="A228" s="570">
        <v>218</v>
      </c>
      <c r="B228" s="302">
        <v>100000142219</v>
      </c>
      <c r="C228" s="572">
        <v>40787</v>
      </c>
      <c r="D228" s="301" t="s">
        <v>5688</v>
      </c>
      <c r="E228" s="116">
        <v>75970</v>
      </c>
    </row>
    <row r="229" spans="1:5" ht="21" customHeight="1" x14ac:dyDescent="0.2">
      <c r="A229" s="570">
        <v>219</v>
      </c>
      <c r="B229" s="302">
        <v>100000142220</v>
      </c>
      <c r="C229" s="572">
        <v>40787</v>
      </c>
      <c r="D229" s="301" t="s">
        <v>5688</v>
      </c>
      <c r="E229" s="116">
        <v>75970</v>
      </c>
    </row>
    <row r="230" spans="1:5" ht="21" customHeight="1" x14ac:dyDescent="0.2">
      <c r="A230" s="570">
        <v>220</v>
      </c>
      <c r="B230" s="302">
        <v>100000142221</v>
      </c>
      <c r="C230" s="572">
        <v>40787</v>
      </c>
      <c r="D230" s="301" t="s">
        <v>5688</v>
      </c>
      <c r="E230" s="116">
        <v>75970</v>
      </c>
    </row>
    <row r="231" spans="1:5" ht="21" customHeight="1" x14ac:dyDescent="0.2">
      <c r="A231" s="570">
        <v>221</v>
      </c>
      <c r="B231" s="302">
        <v>100000142222</v>
      </c>
      <c r="C231" s="572">
        <v>40787</v>
      </c>
      <c r="D231" s="301" t="s">
        <v>5688</v>
      </c>
      <c r="E231" s="116">
        <v>75970</v>
      </c>
    </row>
    <row r="232" spans="1:5" ht="21" customHeight="1" x14ac:dyDescent="0.2">
      <c r="A232" s="570">
        <v>222</v>
      </c>
      <c r="B232" s="302">
        <v>100000142223</v>
      </c>
      <c r="C232" s="572">
        <v>40787</v>
      </c>
      <c r="D232" s="301" t="s">
        <v>5688</v>
      </c>
      <c r="E232" s="116">
        <v>75970</v>
      </c>
    </row>
    <row r="233" spans="1:5" ht="21" customHeight="1" x14ac:dyDescent="0.2">
      <c r="A233" s="570">
        <v>223</v>
      </c>
      <c r="B233" s="302">
        <v>100000142224</v>
      </c>
      <c r="C233" s="572">
        <v>40787</v>
      </c>
      <c r="D233" s="301" t="s">
        <v>5688</v>
      </c>
      <c r="E233" s="116">
        <v>75970</v>
      </c>
    </row>
    <row r="234" spans="1:5" ht="21" customHeight="1" x14ac:dyDescent="0.2">
      <c r="A234" s="570">
        <v>224</v>
      </c>
      <c r="B234" s="302">
        <v>100000142225</v>
      </c>
      <c r="C234" s="572">
        <v>40787</v>
      </c>
      <c r="D234" s="301" t="s">
        <v>5688</v>
      </c>
      <c r="E234" s="116">
        <v>75970</v>
      </c>
    </row>
    <row r="235" spans="1:5" ht="21" customHeight="1" x14ac:dyDescent="0.2">
      <c r="A235" s="570">
        <v>225</v>
      </c>
      <c r="B235" s="302">
        <v>100000142226</v>
      </c>
      <c r="C235" s="572">
        <v>40787</v>
      </c>
      <c r="D235" s="301" t="s">
        <v>5688</v>
      </c>
      <c r="E235" s="116">
        <v>75970</v>
      </c>
    </row>
    <row r="236" spans="1:5" ht="21" customHeight="1" x14ac:dyDescent="0.2">
      <c r="A236" s="570">
        <v>226</v>
      </c>
      <c r="B236" s="302">
        <v>100000142227</v>
      </c>
      <c r="C236" s="572">
        <v>40787</v>
      </c>
      <c r="D236" s="301" t="s">
        <v>5688</v>
      </c>
      <c r="E236" s="116">
        <v>75970</v>
      </c>
    </row>
    <row r="237" spans="1:5" ht="21" customHeight="1" x14ac:dyDescent="0.2">
      <c r="A237" s="570">
        <v>227</v>
      </c>
      <c r="B237" s="302">
        <v>100000142228</v>
      </c>
      <c r="C237" s="572">
        <v>40787</v>
      </c>
      <c r="D237" s="301" t="s">
        <v>5688</v>
      </c>
      <c r="E237" s="116">
        <v>75970</v>
      </c>
    </row>
    <row r="238" spans="1:5" ht="21" customHeight="1" x14ac:dyDescent="0.2">
      <c r="A238" s="570">
        <v>228</v>
      </c>
      <c r="B238" s="302">
        <v>100000142229</v>
      </c>
      <c r="C238" s="572">
        <v>40787</v>
      </c>
      <c r="D238" s="301" t="s">
        <v>5689</v>
      </c>
      <c r="E238" s="116">
        <v>283550</v>
      </c>
    </row>
    <row r="239" spans="1:5" ht="21" customHeight="1" x14ac:dyDescent="0.2">
      <c r="A239" s="570">
        <v>229</v>
      </c>
      <c r="B239" s="302">
        <v>100000142230</v>
      </c>
      <c r="C239" s="572">
        <v>40787</v>
      </c>
      <c r="D239" s="301" t="s">
        <v>5690</v>
      </c>
      <c r="E239" s="116">
        <v>390000</v>
      </c>
    </row>
    <row r="240" spans="1:5" ht="21" customHeight="1" x14ac:dyDescent="0.2">
      <c r="A240" s="570">
        <v>230</v>
      </c>
      <c r="B240" s="302">
        <v>100000142231</v>
      </c>
      <c r="C240" s="572">
        <v>40787</v>
      </c>
      <c r="D240" s="301" t="s">
        <v>5690</v>
      </c>
      <c r="E240" s="116">
        <v>390000</v>
      </c>
    </row>
    <row r="241" spans="1:5" ht="21" customHeight="1" x14ac:dyDescent="0.2">
      <c r="A241" s="570">
        <v>231</v>
      </c>
      <c r="B241" s="302">
        <v>100000142232</v>
      </c>
      <c r="C241" s="572">
        <v>40787</v>
      </c>
      <c r="D241" s="301" t="s">
        <v>5690</v>
      </c>
      <c r="E241" s="116">
        <v>390000</v>
      </c>
    </row>
    <row r="242" spans="1:5" ht="21" customHeight="1" x14ac:dyDescent="0.2">
      <c r="A242" s="570">
        <v>232</v>
      </c>
      <c r="B242" s="302">
        <v>100000142233</v>
      </c>
      <c r="C242" s="572">
        <v>40787</v>
      </c>
      <c r="D242" s="301" t="s">
        <v>5690</v>
      </c>
      <c r="E242" s="116">
        <v>390000</v>
      </c>
    </row>
    <row r="243" spans="1:5" ht="21" customHeight="1" x14ac:dyDescent="0.2">
      <c r="A243" s="570">
        <v>233</v>
      </c>
      <c r="B243" s="302">
        <v>100000142234</v>
      </c>
      <c r="C243" s="572">
        <v>40787</v>
      </c>
      <c r="D243" s="301" t="s">
        <v>5691</v>
      </c>
      <c r="E243" s="116">
        <v>1677700</v>
      </c>
    </row>
    <row r="244" spans="1:5" ht="21" customHeight="1" x14ac:dyDescent="0.2">
      <c r="A244" s="570">
        <v>234</v>
      </c>
      <c r="B244" s="302">
        <v>100000142235</v>
      </c>
      <c r="C244" s="572">
        <v>40787</v>
      </c>
      <c r="D244" s="301" t="s">
        <v>5692</v>
      </c>
      <c r="E244" s="116">
        <v>742200</v>
      </c>
    </row>
    <row r="245" spans="1:5" ht="21" customHeight="1" x14ac:dyDescent="0.2">
      <c r="A245" s="570">
        <v>235</v>
      </c>
      <c r="B245" s="302">
        <v>100000142236</v>
      </c>
      <c r="C245" s="572">
        <v>40787</v>
      </c>
      <c r="D245" s="301" t="s">
        <v>5692</v>
      </c>
      <c r="E245" s="116">
        <v>742200</v>
      </c>
    </row>
    <row r="246" spans="1:5" ht="21" customHeight="1" x14ac:dyDescent="0.2">
      <c r="A246" s="570">
        <v>236</v>
      </c>
      <c r="B246" s="302">
        <v>100000142237</v>
      </c>
      <c r="C246" s="572">
        <v>40787</v>
      </c>
      <c r="D246" s="301" t="s">
        <v>5692</v>
      </c>
      <c r="E246" s="116">
        <v>742200</v>
      </c>
    </row>
    <row r="247" spans="1:5" ht="21" customHeight="1" x14ac:dyDescent="0.2">
      <c r="A247" s="570">
        <v>237</v>
      </c>
      <c r="B247" s="302">
        <v>100000142238</v>
      </c>
      <c r="C247" s="572">
        <v>40787</v>
      </c>
      <c r="D247" s="301" t="s">
        <v>5692</v>
      </c>
      <c r="E247" s="116">
        <v>742200</v>
      </c>
    </row>
    <row r="248" spans="1:5" ht="21" customHeight="1" x14ac:dyDescent="0.2">
      <c r="A248" s="570">
        <v>238</v>
      </c>
      <c r="B248" s="302">
        <v>100000142239</v>
      </c>
      <c r="C248" s="572">
        <v>40787</v>
      </c>
      <c r="D248" s="301" t="s">
        <v>5692</v>
      </c>
      <c r="E248" s="116">
        <v>742200</v>
      </c>
    </row>
    <row r="249" spans="1:5" ht="21" customHeight="1" x14ac:dyDescent="0.2">
      <c r="A249" s="570">
        <v>239</v>
      </c>
      <c r="B249" s="302">
        <v>100000142240</v>
      </c>
      <c r="C249" s="572">
        <v>40787</v>
      </c>
      <c r="D249" s="301" t="s">
        <v>5692</v>
      </c>
      <c r="E249" s="116">
        <v>742200</v>
      </c>
    </row>
    <row r="250" spans="1:5" ht="21" customHeight="1" x14ac:dyDescent="0.2">
      <c r="A250" s="570">
        <v>240</v>
      </c>
      <c r="B250" s="302">
        <v>100000142241</v>
      </c>
      <c r="C250" s="572">
        <v>40787</v>
      </c>
      <c r="D250" s="301" t="s">
        <v>5692</v>
      </c>
      <c r="E250" s="116">
        <v>742200</v>
      </c>
    </row>
    <row r="251" spans="1:5" ht="21" customHeight="1" x14ac:dyDescent="0.2">
      <c r="A251" s="570">
        <v>241</v>
      </c>
      <c r="B251" s="302">
        <v>100000142242</v>
      </c>
      <c r="C251" s="572">
        <v>40787</v>
      </c>
      <c r="D251" s="301" t="s">
        <v>5692</v>
      </c>
      <c r="E251" s="116">
        <v>707500</v>
      </c>
    </row>
    <row r="252" spans="1:5" ht="21" customHeight="1" x14ac:dyDescent="0.2">
      <c r="A252" s="570">
        <v>242</v>
      </c>
      <c r="B252" s="302">
        <v>100000142243</v>
      </c>
      <c r="C252" s="572">
        <v>40787</v>
      </c>
      <c r="D252" s="301" t="s">
        <v>5693</v>
      </c>
      <c r="E252" s="116">
        <v>915700</v>
      </c>
    </row>
    <row r="253" spans="1:5" ht="21" customHeight="1" x14ac:dyDescent="0.2">
      <c r="A253" s="570">
        <v>243</v>
      </c>
      <c r="B253" s="302">
        <v>100000142244</v>
      </c>
      <c r="C253" s="572">
        <v>40787</v>
      </c>
      <c r="D253" s="301" t="s">
        <v>5693</v>
      </c>
      <c r="E253" s="116">
        <v>915700</v>
      </c>
    </row>
    <row r="254" spans="1:5" ht="21" customHeight="1" x14ac:dyDescent="0.2">
      <c r="A254" s="570">
        <v>244</v>
      </c>
      <c r="B254" s="302">
        <v>100000142245</v>
      </c>
      <c r="C254" s="572">
        <v>40787</v>
      </c>
      <c r="D254" s="301" t="s">
        <v>5691</v>
      </c>
      <c r="E254" s="116">
        <v>1677700</v>
      </c>
    </row>
    <row r="255" spans="1:5" ht="21" customHeight="1" x14ac:dyDescent="0.2">
      <c r="A255" s="570">
        <v>245</v>
      </c>
      <c r="B255" s="302">
        <v>100000142246</v>
      </c>
      <c r="C255" s="572">
        <v>40787</v>
      </c>
      <c r="D255" s="301" t="s">
        <v>5691</v>
      </c>
      <c r="E255" s="116">
        <v>1677700</v>
      </c>
    </row>
    <row r="256" spans="1:5" ht="21" customHeight="1" x14ac:dyDescent="0.2">
      <c r="A256" s="570">
        <v>246</v>
      </c>
      <c r="B256" s="302">
        <v>100000142247</v>
      </c>
      <c r="C256" s="572">
        <v>40787</v>
      </c>
      <c r="D256" s="301" t="s">
        <v>5694</v>
      </c>
      <c r="E256" s="116">
        <v>1334200</v>
      </c>
    </row>
    <row r="257" spans="1:5" ht="21" customHeight="1" x14ac:dyDescent="0.2">
      <c r="A257" s="570">
        <v>247</v>
      </c>
      <c r="B257" s="302">
        <v>100000142248</v>
      </c>
      <c r="C257" s="572">
        <v>40787</v>
      </c>
      <c r="D257" s="301" t="s">
        <v>5694</v>
      </c>
      <c r="E257" s="116">
        <v>1334200</v>
      </c>
    </row>
    <row r="258" spans="1:5" ht="21" customHeight="1" x14ac:dyDescent="0.2">
      <c r="A258" s="570">
        <v>248</v>
      </c>
      <c r="B258" s="302">
        <v>100000171602</v>
      </c>
      <c r="C258" s="572">
        <v>41443</v>
      </c>
      <c r="D258" s="301" t="s">
        <v>5695</v>
      </c>
      <c r="E258" s="116">
        <v>693253</v>
      </c>
    </row>
    <row r="259" spans="1:5" ht="21" customHeight="1" x14ac:dyDescent="0.2">
      <c r="A259" s="570">
        <v>249</v>
      </c>
      <c r="B259" s="302">
        <v>100000205432</v>
      </c>
      <c r="C259" s="572">
        <v>42095</v>
      </c>
      <c r="D259" s="301" t="s">
        <v>5696</v>
      </c>
      <c r="E259" s="116">
        <v>45500</v>
      </c>
    </row>
    <row r="260" spans="1:5" ht="21" customHeight="1" x14ac:dyDescent="0.2">
      <c r="A260" s="570">
        <v>250</v>
      </c>
      <c r="B260" s="302">
        <v>100000205433</v>
      </c>
      <c r="C260" s="572">
        <v>42095</v>
      </c>
      <c r="D260" s="301" t="s">
        <v>5696</v>
      </c>
      <c r="E260" s="116">
        <v>45500</v>
      </c>
    </row>
    <row r="261" spans="1:5" ht="21" customHeight="1" x14ac:dyDescent="0.2">
      <c r="A261" s="570">
        <v>251</v>
      </c>
      <c r="B261" s="302">
        <v>100000205434</v>
      </c>
      <c r="C261" s="572">
        <v>42095</v>
      </c>
      <c r="D261" s="301" t="s">
        <v>5696</v>
      </c>
      <c r="E261" s="116">
        <v>45500</v>
      </c>
    </row>
    <row r="262" spans="1:5" ht="21" customHeight="1" x14ac:dyDescent="0.2">
      <c r="A262" s="570">
        <v>252</v>
      </c>
      <c r="B262" s="302">
        <v>100000205435</v>
      </c>
      <c r="C262" s="572">
        <v>42095</v>
      </c>
      <c r="D262" s="301" t="s">
        <v>5696</v>
      </c>
      <c r="E262" s="116">
        <v>45500</v>
      </c>
    </row>
    <row r="263" spans="1:5" ht="21" customHeight="1" x14ac:dyDescent="0.2">
      <c r="A263" s="570">
        <v>253</v>
      </c>
      <c r="B263" s="302">
        <v>100000205436</v>
      </c>
      <c r="C263" s="572">
        <v>42095</v>
      </c>
      <c r="D263" s="301" t="s">
        <v>5696</v>
      </c>
      <c r="E263" s="116">
        <v>45500</v>
      </c>
    </row>
    <row r="264" spans="1:5" ht="21" customHeight="1" x14ac:dyDescent="0.2">
      <c r="A264" s="570">
        <v>254</v>
      </c>
      <c r="B264" s="302">
        <v>100000205437</v>
      </c>
      <c r="C264" s="572">
        <v>42095</v>
      </c>
      <c r="D264" s="301" t="s">
        <v>5696</v>
      </c>
      <c r="E264" s="116">
        <v>45500</v>
      </c>
    </row>
    <row r="265" spans="1:5" ht="21" customHeight="1" x14ac:dyDescent="0.2">
      <c r="A265" s="570">
        <v>255</v>
      </c>
      <c r="B265" s="302">
        <v>100000205438</v>
      </c>
      <c r="C265" s="572">
        <v>42095</v>
      </c>
      <c r="D265" s="301" t="s">
        <v>5696</v>
      </c>
      <c r="E265" s="116">
        <v>45500</v>
      </c>
    </row>
    <row r="266" spans="1:5" ht="21" customHeight="1" x14ac:dyDescent="0.2">
      <c r="A266" s="570">
        <v>256</v>
      </c>
      <c r="B266" s="302">
        <v>100000205439</v>
      </c>
      <c r="C266" s="572">
        <v>42095</v>
      </c>
      <c r="D266" s="301" t="s">
        <v>5696</v>
      </c>
      <c r="E266" s="116">
        <v>45500</v>
      </c>
    </row>
    <row r="267" spans="1:5" ht="21" customHeight="1" x14ac:dyDescent="0.2">
      <c r="A267" s="570">
        <v>257</v>
      </c>
      <c r="B267" s="302">
        <v>100000205440</v>
      </c>
      <c r="C267" s="572">
        <v>42095</v>
      </c>
      <c r="D267" s="301" t="s">
        <v>5696</v>
      </c>
      <c r="E267" s="116">
        <v>45500</v>
      </c>
    </row>
    <row r="268" spans="1:5" ht="21" customHeight="1" x14ac:dyDescent="0.2">
      <c r="A268" s="570">
        <v>258</v>
      </c>
      <c r="B268" s="302">
        <v>100000205441</v>
      </c>
      <c r="C268" s="572">
        <v>42095</v>
      </c>
      <c r="D268" s="301" t="s">
        <v>5696</v>
      </c>
      <c r="E268" s="116">
        <v>45500</v>
      </c>
    </row>
    <row r="269" spans="1:5" ht="21" customHeight="1" x14ac:dyDescent="0.2">
      <c r="A269" s="570">
        <v>259</v>
      </c>
      <c r="B269" s="302">
        <v>100000205442</v>
      </c>
      <c r="C269" s="572">
        <v>42095</v>
      </c>
      <c r="D269" s="301" t="s">
        <v>5696</v>
      </c>
      <c r="E269" s="116">
        <v>45500</v>
      </c>
    </row>
    <row r="270" spans="1:5" ht="21" customHeight="1" x14ac:dyDescent="0.2">
      <c r="A270" s="570">
        <v>260</v>
      </c>
      <c r="B270" s="302">
        <v>100000205443</v>
      </c>
      <c r="C270" s="572">
        <v>42095</v>
      </c>
      <c r="D270" s="301" t="s">
        <v>5696</v>
      </c>
      <c r="E270" s="116">
        <v>45500</v>
      </c>
    </row>
    <row r="271" spans="1:5" ht="21" customHeight="1" x14ac:dyDescent="0.2">
      <c r="A271" s="570">
        <v>261</v>
      </c>
      <c r="B271" s="302">
        <v>100000205444</v>
      </c>
      <c r="C271" s="572">
        <v>42095</v>
      </c>
      <c r="D271" s="301" t="s">
        <v>5696</v>
      </c>
      <c r="E271" s="116">
        <v>45500</v>
      </c>
    </row>
    <row r="272" spans="1:5" ht="21" customHeight="1" x14ac:dyDescent="0.2">
      <c r="A272" s="570">
        <v>262</v>
      </c>
      <c r="B272" s="302">
        <v>100000205445</v>
      </c>
      <c r="C272" s="572">
        <v>42095</v>
      </c>
      <c r="D272" s="301" t="s">
        <v>5696</v>
      </c>
      <c r="E272" s="116">
        <v>45500</v>
      </c>
    </row>
    <row r="273" spans="1:5" ht="21" customHeight="1" x14ac:dyDescent="0.2">
      <c r="A273" s="570">
        <v>263</v>
      </c>
      <c r="B273" s="302">
        <v>100000205446</v>
      </c>
      <c r="C273" s="572">
        <v>42095</v>
      </c>
      <c r="D273" s="301" t="s">
        <v>5696</v>
      </c>
      <c r="E273" s="116">
        <v>45500</v>
      </c>
    </row>
    <row r="274" spans="1:5" ht="21" customHeight="1" x14ac:dyDescent="0.2">
      <c r="A274" s="570">
        <v>264</v>
      </c>
      <c r="B274" s="302">
        <v>100000205447</v>
      </c>
      <c r="C274" s="572">
        <v>42095</v>
      </c>
      <c r="D274" s="301" t="s">
        <v>5696</v>
      </c>
      <c r="E274" s="116">
        <v>45500</v>
      </c>
    </row>
    <row r="275" spans="1:5" ht="21" customHeight="1" x14ac:dyDescent="0.2">
      <c r="A275" s="570">
        <v>265</v>
      </c>
      <c r="B275" s="302">
        <v>100000205448</v>
      </c>
      <c r="C275" s="572">
        <v>42095</v>
      </c>
      <c r="D275" s="301" t="s">
        <v>5696</v>
      </c>
      <c r="E275" s="116">
        <v>45500</v>
      </c>
    </row>
    <row r="276" spans="1:5" ht="21" customHeight="1" x14ac:dyDescent="0.2">
      <c r="A276" s="570">
        <v>266</v>
      </c>
      <c r="B276" s="302">
        <v>100000205449</v>
      </c>
      <c r="C276" s="572">
        <v>42095</v>
      </c>
      <c r="D276" s="301" t="s">
        <v>5696</v>
      </c>
      <c r="E276" s="116">
        <v>45500</v>
      </c>
    </row>
    <row r="277" spans="1:5" ht="21" customHeight="1" x14ac:dyDescent="0.2">
      <c r="A277" s="570">
        <v>267</v>
      </c>
      <c r="B277" s="302">
        <v>100000205450</v>
      </c>
      <c r="C277" s="572">
        <v>42095</v>
      </c>
      <c r="D277" s="301" t="s">
        <v>5696</v>
      </c>
      <c r="E277" s="116">
        <v>45500</v>
      </c>
    </row>
    <row r="278" spans="1:5" ht="21" customHeight="1" x14ac:dyDescent="0.2">
      <c r="A278" s="570">
        <v>268</v>
      </c>
      <c r="B278" s="302">
        <v>100000205451</v>
      </c>
      <c r="C278" s="572">
        <v>42095</v>
      </c>
      <c r="D278" s="301" t="s">
        <v>5696</v>
      </c>
      <c r="E278" s="116">
        <v>45500</v>
      </c>
    </row>
    <row r="279" spans="1:5" ht="21" customHeight="1" x14ac:dyDescent="0.2">
      <c r="A279" s="570">
        <v>269</v>
      </c>
      <c r="B279" s="302">
        <v>100000205452</v>
      </c>
      <c r="C279" s="572">
        <v>42095</v>
      </c>
      <c r="D279" s="301" t="s">
        <v>5696</v>
      </c>
      <c r="E279" s="116">
        <v>45500</v>
      </c>
    </row>
    <row r="280" spans="1:5" ht="21" customHeight="1" x14ac:dyDescent="0.2">
      <c r="A280" s="570">
        <v>270</v>
      </c>
      <c r="B280" s="302">
        <v>100000205453</v>
      </c>
      <c r="C280" s="572">
        <v>42095</v>
      </c>
      <c r="D280" s="301" t="s">
        <v>5696</v>
      </c>
      <c r="E280" s="116">
        <v>45500</v>
      </c>
    </row>
    <row r="281" spans="1:5" ht="21" customHeight="1" x14ac:dyDescent="0.2">
      <c r="A281" s="570">
        <v>271</v>
      </c>
      <c r="B281" s="302">
        <v>100000205454</v>
      </c>
      <c r="C281" s="572">
        <v>42095</v>
      </c>
      <c r="D281" s="301" t="s">
        <v>5696</v>
      </c>
      <c r="E281" s="116">
        <v>45500</v>
      </c>
    </row>
    <row r="282" spans="1:5" ht="21" customHeight="1" x14ac:dyDescent="0.2">
      <c r="A282" s="570">
        <v>272</v>
      </c>
      <c r="B282" s="302">
        <v>100000205455</v>
      </c>
      <c r="C282" s="572">
        <v>42095</v>
      </c>
      <c r="D282" s="301" t="s">
        <v>5696</v>
      </c>
      <c r="E282" s="116">
        <v>45500</v>
      </c>
    </row>
    <row r="283" spans="1:5" ht="21" customHeight="1" x14ac:dyDescent="0.2">
      <c r="A283" s="570">
        <v>273</v>
      </c>
      <c r="B283" s="302">
        <v>100000205456</v>
      </c>
      <c r="C283" s="572">
        <v>42095</v>
      </c>
      <c r="D283" s="301" t="s">
        <v>5696</v>
      </c>
      <c r="E283" s="116">
        <v>45500</v>
      </c>
    </row>
    <row r="284" spans="1:5" ht="21" customHeight="1" x14ac:dyDescent="0.2">
      <c r="A284" s="570">
        <v>274</v>
      </c>
      <c r="B284" s="302">
        <v>100000205457</v>
      </c>
      <c r="C284" s="572">
        <v>42095</v>
      </c>
      <c r="D284" s="301" t="s">
        <v>5696</v>
      </c>
      <c r="E284" s="116">
        <v>45500</v>
      </c>
    </row>
    <row r="285" spans="1:5" ht="21" customHeight="1" x14ac:dyDescent="0.2">
      <c r="A285" s="570">
        <v>275</v>
      </c>
      <c r="B285" s="302">
        <v>100000205458</v>
      </c>
      <c r="C285" s="572">
        <v>42095</v>
      </c>
      <c r="D285" s="301" t="s">
        <v>5696</v>
      </c>
      <c r="E285" s="116">
        <v>45500</v>
      </c>
    </row>
    <row r="286" spans="1:5" ht="21" customHeight="1" x14ac:dyDescent="0.2">
      <c r="A286" s="570">
        <v>276</v>
      </c>
      <c r="B286" s="302">
        <v>100000205459</v>
      </c>
      <c r="C286" s="572">
        <v>42095</v>
      </c>
      <c r="D286" s="301" t="s">
        <v>5696</v>
      </c>
      <c r="E286" s="116">
        <v>45500</v>
      </c>
    </row>
    <row r="287" spans="1:5" ht="21" customHeight="1" x14ac:dyDescent="0.2">
      <c r="A287" s="570">
        <v>277</v>
      </c>
      <c r="B287" s="302">
        <v>100000205460</v>
      </c>
      <c r="C287" s="572">
        <v>42095</v>
      </c>
      <c r="D287" s="301" t="s">
        <v>5696</v>
      </c>
      <c r="E287" s="116">
        <v>45500</v>
      </c>
    </row>
    <row r="288" spans="1:5" ht="21" customHeight="1" x14ac:dyDescent="0.2">
      <c r="A288" s="570">
        <v>278</v>
      </c>
      <c r="B288" s="302">
        <v>100000205461</v>
      </c>
      <c r="C288" s="572">
        <v>42095</v>
      </c>
      <c r="D288" s="301" t="s">
        <v>5696</v>
      </c>
      <c r="E288" s="116">
        <v>45500</v>
      </c>
    </row>
    <row r="289" spans="1:5" ht="21" customHeight="1" x14ac:dyDescent="0.2">
      <c r="A289" s="570">
        <v>279</v>
      </c>
      <c r="B289" s="302">
        <v>100000205462</v>
      </c>
      <c r="C289" s="572">
        <v>42095</v>
      </c>
      <c r="D289" s="301" t="s">
        <v>5696</v>
      </c>
      <c r="E289" s="116">
        <v>45500</v>
      </c>
    </row>
    <row r="290" spans="1:5" ht="21" customHeight="1" x14ac:dyDescent="0.2">
      <c r="A290" s="570">
        <v>280</v>
      </c>
      <c r="B290" s="302">
        <v>100000205463</v>
      </c>
      <c r="C290" s="572">
        <v>42095</v>
      </c>
      <c r="D290" s="301" t="s">
        <v>5696</v>
      </c>
      <c r="E290" s="116">
        <v>45500</v>
      </c>
    </row>
    <row r="291" spans="1:5" ht="21" customHeight="1" x14ac:dyDescent="0.2">
      <c r="A291" s="570">
        <v>281</v>
      </c>
      <c r="B291" s="302">
        <v>100000205464</v>
      </c>
      <c r="C291" s="572">
        <v>42095</v>
      </c>
      <c r="D291" s="301" t="s">
        <v>5696</v>
      </c>
      <c r="E291" s="116">
        <v>45500</v>
      </c>
    </row>
    <row r="292" spans="1:5" ht="21" customHeight="1" x14ac:dyDescent="0.2">
      <c r="A292" s="570">
        <v>282</v>
      </c>
      <c r="B292" s="302">
        <v>100000205465</v>
      </c>
      <c r="C292" s="572">
        <v>42095</v>
      </c>
      <c r="D292" s="301" t="s">
        <v>5696</v>
      </c>
      <c r="E292" s="116">
        <v>45500</v>
      </c>
    </row>
    <row r="293" spans="1:5" ht="21" customHeight="1" x14ac:dyDescent="0.2">
      <c r="A293" s="570">
        <v>283</v>
      </c>
      <c r="B293" s="302">
        <v>100000210671</v>
      </c>
      <c r="C293" s="572">
        <v>42172</v>
      </c>
      <c r="D293" s="301" t="s">
        <v>5697</v>
      </c>
      <c r="E293" s="116">
        <v>119572.5</v>
      </c>
    </row>
    <row r="294" spans="1:5" ht="21" customHeight="1" x14ac:dyDescent="0.2">
      <c r="A294" s="570">
        <v>284</v>
      </c>
      <c r="B294" s="302">
        <v>100000210672</v>
      </c>
      <c r="C294" s="572">
        <v>42172</v>
      </c>
      <c r="D294" s="301" t="s">
        <v>5697</v>
      </c>
      <c r="E294" s="116">
        <v>119572.5</v>
      </c>
    </row>
    <row r="295" spans="1:5" ht="21" customHeight="1" x14ac:dyDescent="0.2">
      <c r="A295" s="570">
        <v>285</v>
      </c>
      <c r="B295" s="302">
        <v>100000210674</v>
      </c>
      <c r="C295" s="572">
        <v>42172</v>
      </c>
      <c r="D295" s="301" t="s">
        <v>5697</v>
      </c>
      <c r="E295" s="116">
        <v>119572.5</v>
      </c>
    </row>
    <row r="296" spans="1:5" ht="21" customHeight="1" x14ac:dyDescent="0.2">
      <c r="A296" s="570">
        <v>286</v>
      </c>
      <c r="B296" s="302">
        <v>100000210675</v>
      </c>
      <c r="C296" s="572">
        <v>42172</v>
      </c>
      <c r="D296" s="301" t="s">
        <v>5697</v>
      </c>
      <c r="E296" s="116">
        <v>119572.5</v>
      </c>
    </row>
    <row r="297" spans="1:5" ht="21" customHeight="1" x14ac:dyDescent="0.2">
      <c r="A297" s="570">
        <v>287</v>
      </c>
      <c r="B297" s="302">
        <v>100000210676</v>
      </c>
      <c r="C297" s="572">
        <v>42172</v>
      </c>
      <c r="D297" s="301" t="s">
        <v>5697</v>
      </c>
      <c r="E297" s="116">
        <v>119572.5</v>
      </c>
    </row>
    <row r="298" spans="1:5" ht="21" customHeight="1" x14ac:dyDescent="0.2">
      <c r="A298" s="570">
        <v>288</v>
      </c>
      <c r="B298" s="302">
        <v>100000210677</v>
      </c>
      <c r="C298" s="572">
        <v>42172</v>
      </c>
      <c r="D298" s="301" t="s">
        <v>5697</v>
      </c>
      <c r="E298" s="116">
        <v>119572.5</v>
      </c>
    </row>
    <row r="299" spans="1:5" ht="21" customHeight="1" x14ac:dyDescent="0.2">
      <c r="A299" s="570">
        <v>289</v>
      </c>
      <c r="B299" s="302">
        <v>100000210678</v>
      </c>
      <c r="C299" s="572">
        <v>42172</v>
      </c>
      <c r="D299" s="301" t="s">
        <v>5697</v>
      </c>
      <c r="E299" s="116">
        <v>119572.5</v>
      </c>
    </row>
    <row r="300" spans="1:5" ht="21" customHeight="1" x14ac:dyDescent="0.2">
      <c r="A300" s="570">
        <v>290</v>
      </c>
      <c r="B300" s="302">
        <v>100000210679</v>
      </c>
      <c r="C300" s="572">
        <v>42172</v>
      </c>
      <c r="D300" s="301" t="s">
        <v>5697</v>
      </c>
      <c r="E300" s="116">
        <v>119572.5</v>
      </c>
    </row>
    <row r="301" spans="1:5" ht="21" customHeight="1" x14ac:dyDescent="0.2">
      <c r="A301" s="570">
        <v>291</v>
      </c>
      <c r="B301" s="302">
        <v>100000210680</v>
      </c>
      <c r="C301" s="572">
        <v>42172</v>
      </c>
      <c r="D301" s="301" t="s">
        <v>5697</v>
      </c>
      <c r="E301" s="116">
        <v>119572.5</v>
      </c>
    </row>
    <row r="302" spans="1:5" ht="21" customHeight="1" x14ac:dyDescent="0.2">
      <c r="A302" s="570">
        <v>292</v>
      </c>
      <c r="B302" s="302">
        <v>100000210681</v>
      </c>
      <c r="C302" s="572">
        <v>42172</v>
      </c>
      <c r="D302" s="301" t="s">
        <v>5697</v>
      </c>
      <c r="E302" s="116">
        <v>119572.5</v>
      </c>
    </row>
    <row r="303" spans="1:5" ht="21" customHeight="1" x14ac:dyDescent="0.2">
      <c r="A303" s="570">
        <v>293</v>
      </c>
      <c r="B303" s="302">
        <v>100000210682</v>
      </c>
      <c r="C303" s="572">
        <v>42172</v>
      </c>
      <c r="D303" s="301" t="s">
        <v>5697</v>
      </c>
      <c r="E303" s="116">
        <v>119572.5</v>
      </c>
    </row>
    <row r="304" spans="1:5" ht="21" customHeight="1" x14ac:dyDescent="0.2">
      <c r="A304" s="570">
        <v>294</v>
      </c>
      <c r="B304" s="302">
        <v>100000210683</v>
      </c>
      <c r="C304" s="572">
        <v>42172</v>
      </c>
      <c r="D304" s="301" t="s">
        <v>5697</v>
      </c>
      <c r="E304" s="116">
        <v>119572.5</v>
      </c>
    </row>
    <row r="305" spans="1:5" ht="21" customHeight="1" x14ac:dyDescent="0.2">
      <c r="A305" s="570">
        <v>295</v>
      </c>
      <c r="B305" s="302">
        <v>100000210684</v>
      </c>
      <c r="C305" s="572">
        <v>42172</v>
      </c>
      <c r="D305" s="301" t="s">
        <v>5697</v>
      </c>
      <c r="E305" s="116">
        <v>119572.5</v>
      </c>
    </row>
    <row r="306" spans="1:5" ht="21" customHeight="1" x14ac:dyDescent="0.2">
      <c r="A306" s="570">
        <v>296</v>
      </c>
      <c r="B306" s="302">
        <v>100000210685</v>
      </c>
      <c r="C306" s="572">
        <v>42172</v>
      </c>
      <c r="D306" s="301" t="s">
        <v>5697</v>
      </c>
      <c r="E306" s="116">
        <v>119572.5</v>
      </c>
    </row>
    <row r="307" spans="1:5" ht="21" customHeight="1" x14ac:dyDescent="0.2">
      <c r="A307" s="570">
        <v>297</v>
      </c>
      <c r="B307" s="302">
        <v>100000210686</v>
      </c>
      <c r="C307" s="572">
        <v>42172</v>
      </c>
      <c r="D307" s="301" t="s">
        <v>5697</v>
      </c>
      <c r="E307" s="116">
        <v>119572.5</v>
      </c>
    </row>
    <row r="308" spans="1:5" ht="21" customHeight="1" x14ac:dyDescent="0.2">
      <c r="A308" s="570">
        <v>298</v>
      </c>
      <c r="B308" s="302">
        <v>100000210687</v>
      </c>
      <c r="C308" s="572">
        <v>42172</v>
      </c>
      <c r="D308" s="301" t="s">
        <v>5697</v>
      </c>
      <c r="E308" s="116">
        <v>119572.5</v>
      </c>
    </row>
    <row r="309" spans="1:5" ht="21" customHeight="1" x14ac:dyDescent="0.2">
      <c r="A309" s="570">
        <v>299</v>
      </c>
      <c r="B309" s="302">
        <v>100000210688</v>
      </c>
      <c r="C309" s="572">
        <v>42172</v>
      </c>
      <c r="D309" s="301" t="s">
        <v>5697</v>
      </c>
      <c r="E309" s="116">
        <v>119572.5</v>
      </c>
    </row>
    <row r="310" spans="1:5" ht="21" customHeight="1" x14ac:dyDescent="0.2">
      <c r="A310" s="570">
        <v>300</v>
      </c>
      <c r="B310" s="302">
        <v>100000210689</v>
      </c>
      <c r="C310" s="572">
        <v>42172</v>
      </c>
      <c r="D310" s="301" t="s">
        <v>5697</v>
      </c>
      <c r="E310" s="116">
        <v>119572.5</v>
      </c>
    </row>
    <row r="311" spans="1:5" ht="21" customHeight="1" x14ac:dyDescent="0.2">
      <c r="A311" s="570">
        <v>301</v>
      </c>
      <c r="B311" s="302">
        <v>100000210690</v>
      </c>
      <c r="C311" s="572">
        <v>42172</v>
      </c>
      <c r="D311" s="301" t="s">
        <v>5697</v>
      </c>
      <c r="E311" s="116">
        <v>119572.5</v>
      </c>
    </row>
    <row r="312" spans="1:5" ht="21" customHeight="1" x14ac:dyDescent="0.2">
      <c r="A312" s="570">
        <v>302</v>
      </c>
      <c r="B312" s="302">
        <v>100000210691</v>
      </c>
      <c r="C312" s="572">
        <v>42172</v>
      </c>
      <c r="D312" s="301" t="s">
        <v>5697</v>
      </c>
      <c r="E312" s="116">
        <v>119572.5</v>
      </c>
    </row>
    <row r="313" spans="1:5" ht="21" customHeight="1" x14ac:dyDescent="0.2">
      <c r="A313" s="570">
        <v>303</v>
      </c>
      <c r="B313" s="302">
        <v>100000210692</v>
      </c>
      <c r="C313" s="572">
        <v>42172</v>
      </c>
      <c r="D313" s="301" t="s">
        <v>5697</v>
      </c>
      <c r="E313" s="116">
        <v>119572.5</v>
      </c>
    </row>
    <row r="314" spans="1:5" ht="21" customHeight="1" x14ac:dyDescent="0.2">
      <c r="A314" s="570">
        <v>304</v>
      </c>
      <c r="B314" s="302">
        <v>100000210693</v>
      </c>
      <c r="C314" s="572">
        <v>42172</v>
      </c>
      <c r="D314" s="301" t="s">
        <v>5697</v>
      </c>
      <c r="E314" s="116">
        <v>119572.5</v>
      </c>
    </row>
    <row r="315" spans="1:5" ht="21" customHeight="1" x14ac:dyDescent="0.2">
      <c r="A315" s="570">
        <v>305</v>
      </c>
      <c r="B315" s="302">
        <v>100000210694</v>
      </c>
      <c r="C315" s="572">
        <v>42172</v>
      </c>
      <c r="D315" s="301" t="s">
        <v>5697</v>
      </c>
      <c r="E315" s="116">
        <v>119572.5</v>
      </c>
    </row>
    <row r="316" spans="1:5" ht="21" customHeight="1" x14ac:dyDescent="0.2">
      <c r="A316" s="570">
        <v>306</v>
      </c>
      <c r="B316" s="302">
        <v>100000210695</v>
      </c>
      <c r="C316" s="572">
        <v>42172</v>
      </c>
      <c r="D316" s="301" t="s">
        <v>5697</v>
      </c>
      <c r="E316" s="116">
        <v>119572.5</v>
      </c>
    </row>
    <row r="317" spans="1:5" ht="21" customHeight="1" x14ac:dyDescent="0.2">
      <c r="A317" s="570">
        <v>307</v>
      </c>
      <c r="B317" s="302">
        <v>100000210696</v>
      </c>
      <c r="C317" s="572">
        <v>42172</v>
      </c>
      <c r="D317" s="301" t="s">
        <v>5697</v>
      </c>
      <c r="E317" s="116">
        <v>119572.5</v>
      </c>
    </row>
    <row r="318" spans="1:5" ht="21" customHeight="1" x14ac:dyDescent="0.2">
      <c r="A318" s="570">
        <v>308</v>
      </c>
      <c r="B318" s="302">
        <v>100000210697</v>
      </c>
      <c r="C318" s="572">
        <v>42172</v>
      </c>
      <c r="D318" s="301" t="s">
        <v>5697</v>
      </c>
      <c r="E318" s="116">
        <v>119572.5</v>
      </c>
    </row>
    <row r="319" spans="1:5" ht="21" customHeight="1" x14ac:dyDescent="0.2">
      <c r="A319" s="570">
        <v>309</v>
      </c>
      <c r="B319" s="302">
        <v>100000210698</v>
      </c>
      <c r="C319" s="572">
        <v>42172</v>
      </c>
      <c r="D319" s="301" t="s">
        <v>5697</v>
      </c>
      <c r="E319" s="116">
        <v>119572.5</v>
      </c>
    </row>
    <row r="320" spans="1:5" ht="21" customHeight="1" x14ac:dyDescent="0.2">
      <c r="A320" s="570">
        <v>310</v>
      </c>
      <c r="B320" s="302">
        <v>100000210699</v>
      </c>
      <c r="C320" s="572">
        <v>42172</v>
      </c>
      <c r="D320" s="301" t="s">
        <v>5697</v>
      </c>
      <c r="E320" s="116">
        <v>119572.5</v>
      </c>
    </row>
    <row r="321" spans="1:5" ht="21" customHeight="1" x14ac:dyDescent="0.2">
      <c r="A321" s="570">
        <v>311</v>
      </c>
      <c r="B321" s="302">
        <v>100000210700</v>
      </c>
      <c r="C321" s="572">
        <v>42172</v>
      </c>
      <c r="D321" s="301" t="s">
        <v>5697</v>
      </c>
      <c r="E321" s="116">
        <v>119572.5</v>
      </c>
    </row>
    <row r="322" spans="1:5" ht="21" customHeight="1" x14ac:dyDescent="0.2">
      <c r="A322" s="570">
        <v>312</v>
      </c>
      <c r="B322" s="302">
        <v>100000210701</v>
      </c>
      <c r="C322" s="572">
        <v>42172</v>
      </c>
      <c r="D322" s="301" t="s">
        <v>5697</v>
      </c>
      <c r="E322" s="116">
        <v>119572.5</v>
      </c>
    </row>
    <row r="323" spans="1:5" ht="21" customHeight="1" x14ac:dyDescent="0.2">
      <c r="A323" s="570">
        <v>313</v>
      </c>
      <c r="B323" s="302">
        <v>100000210702</v>
      </c>
      <c r="C323" s="572">
        <v>42172</v>
      </c>
      <c r="D323" s="301" t="s">
        <v>5697</v>
      </c>
      <c r="E323" s="116">
        <v>119572.5</v>
      </c>
    </row>
    <row r="324" spans="1:5" ht="21" customHeight="1" x14ac:dyDescent="0.2">
      <c r="A324" s="570">
        <v>314</v>
      </c>
      <c r="B324" s="302">
        <v>100000210703</v>
      </c>
      <c r="C324" s="572">
        <v>42172</v>
      </c>
      <c r="D324" s="301" t="s">
        <v>5697</v>
      </c>
      <c r="E324" s="116">
        <v>119572.5</v>
      </c>
    </row>
    <row r="325" spans="1:5" ht="21" customHeight="1" x14ac:dyDescent="0.2">
      <c r="A325" s="570">
        <v>315</v>
      </c>
      <c r="B325" s="302">
        <v>100000210704</v>
      </c>
      <c r="C325" s="572">
        <v>42172</v>
      </c>
      <c r="D325" s="301" t="s">
        <v>5697</v>
      </c>
      <c r="E325" s="116">
        <v>119572.5</v>
      </c>
    </row>
    <row r="326" spans="1:5" ht="21" customHeight="1" x14ac:dyDescent="0.2">
      <c r="A326" s="570">
        <v>316</v>
      </c>
      <c r="B326" s="302">
        <v>100000210705</v>
      </c>
      <c r="C326" s="572">
        <v>42172</v>
      </c>
      <c r="D326" s="301" t="s">
        <v>5697</v>
      </c>
      <c r="E326" s="116">
        <v>119572.5</v>
      </c>
    </row>
    <row r="327" spans="1:5" ht="21" customHeight="1" x14ac:dyDescent="0.2">
      <c r="A327" s="570">
        <v>317</v>
      </c>
      <c r="B327" s="302">
        <v>100000210706</v>
      </c>
      <c r="C327" s="572">
        <v>42172</v>
      </c>
      <c r="D327" s="301" t="s">
        <v>5697</v>
      </c>
      <c r="E327" s="116">
        <v>119572.5</v>
      </c>
    </row>
    <row r="328" spans="1:5" ht="21" customHeight="1" x14ac:dyDescent="0.2">
      <c r="A328" s="570">
        <v>318</v>
      </c>
      <c r="B328" s="302">
        <v>100000210707</v>
      </c>
      <c r="C328" s="572">
        <v>42172</v>
      </c>
      <c r="D328" s="301" t="s">
        <v>5697</v>
      </c>
      <c r="E328" s="116">
        <v>119572.5</v>
      </c>
    </row>
    <row r="329" spans="1:5" ht="21" customHeight="1" x14ac:dyDescent="0.2">
      <c r="A329" s="570">
        <v>319</v>
      </c>
      <c r="B329" s="302">
        <v>100000210708</v>
      </c>
      <c r="C329" s="572">
        <v>42172</v>
      </c>
      <c r="D329" s="301" t="s">
        <v>5697</v>
      </c>
      <c r="E329" s="116">
        <v>119572.5</v>
      </c>
    </row>
    <row r="330" spans="1:5" ht="21" customHeight="1" x14ac:dyDescent="0.2">
      <c r="A330" s="570">
        <v>320</v>
      </c>
      <c r="B330" s="302">
        <v>100000210709</v>
      </c>
      <c r="C330" s="572">
        <v>42172</v>
      </c>
      <c r="D330" s="301" t="s">
        <v>5697</v>
      </c>
      <c r="E330" s="116">
        <v>119572.5</v>
      </c>
    </row>
    <row r="331" spans="1:5" ht="21" customHeight="1" x14ac:dyDescent="0.2">
      <c r="A331" s="570">
        <v>321</v>
      </c>
      <c r="B331" s="302">
        <v>100000210710</v>
      </c>
      <c r="C331" s="572">
        <v>42172</v>
      </c>
      <c r="D331" s="301" t="s">
        <v>5697</v>
      </c>
      <c r="E331" s="116">
        <v>119572.5</v>
      </c>
    </row>
    <row r="332" spans="1:5" ht="21" customHeight="1" x14ac:dyDescent="0.2">
      <c r="A332" s="570">
        <v>322</v>
      </c>
      <c r="B332" s="302">
        <v>100000210711</v>
      </c>
      <c r="C332" s="572">
        <v>42172</v>
      </c>
      <c r="D332" s="301" t="s">
        <v>5697</v>
      </c>
      <c r="E332" s="116">
        <v>119572.5</v>
      </c>
    </row>
    <row r="333" spans="1:5" ht="21" customHeight="1" x14ac:dyDescent="0.2">
      <c r="A333" s="570">
        <v>323</v>
      </c>
      <c r="B333" s="302">
        <v>100000210712</v>
      </c>
      <c r="C333" s="572">
        <v>42172</v>
      </c>
      <c r="D333" s="301" t="s">
        <v>5697</v>
      </c>
      <c r="E333" s="116">
        <v>119572.5</v>
      </c>
    </row>
    <row r="334" spans="1:5" ht="21" customHeight="1" x14ac:dyDescent="0.2">
      <c r="A334" s="570">
        <v>324</v>
      </c>
      <c r="B334" s="302">
        <v>100000210713</v>
      </c>
      <c r="C334" s="572">
        <v>42172</v>
      </c>
      <c r="D334" s="301" t="s">
        <v>5697</v>
      </c>
      <c r="E334" s="116">
        <v>119572.5</v>
      </c>
    </row>
    <row r="335" spans="1:5" ht="21" customHeight="1" x14ac:dyDescent="0.2">
      <c r="A335" s="570">
        <v>325</v>
      </c>
      <c r="B335" s="302">
        <v>100000210714</v>
      </c>
      <c r="C335" s="572">
        <v>42172</v>
      </c>
      <c r="D335" s="301" t="s">
        <v>5697</v>
      </c>
      <c r="E335" s="116">
        <v>119572.5</v>
      </c>
    </row>
    <row r="336" spans="1:5" ht="21" customHeight="1" x14ac:dyDescent="0.2">
      <c r="A336" s="570">
        <v>326</v>
      </c>
      <c r="B336" s="302">
        <v>100000210715</v>
      </c>
      <c r="C336" s="572">
        <v>42172</v>
      </c>
      <c r="D336" s="301" t="s">
        <v>5697</v>
      </c>
      <c r="E336" s="116">
        <v>119572.5</v>
      </c>
    </row>
    <row r="337" spans="1:5" ht="21" customHeight="1" x14ac:dyDescent="0.2">
      <c r="A337" s="570">
        <v>327</v>
      </c>
      <c r="B337" s="302">
        <v>100000210716</v>
      </c>
      <c r="C337" s="572">
        <v>42172</v>
      </c>
      <c r="D337" s="301" t="s">
        <v>5697</v>
      </c>
      <c r="E337" s="116">
        <v>119572.5</v>
      </c>
    </row>
    <row r="338" spans="1:5" ht="21" customHeight="1" x14ac:dyDescent="0.2">
      <c r="A338" s="570">
        <v>328</v>
      </c>
      <c r="B338" s="302">
        <v>100000210717</v>
      </c>
      <c r="C338" s="572">
        <v>42172</v>
      </c>
      <c r="D338" s="301" t="s">
        <v>5697</v>
      </c>
      <c r="E338" s="116">
        <v>119572.5</v>
      </c>
    </row>
    <row r="339" spans="1:5" ht="21" customHeight="1" x14ac:dyDescent="0.2">
      <c r="A339" s="570">
        <v>329</v>
      </c>
      <c r="B339" s="302">
        <v>100000210718</v>
      </c>
      <c r="C339" s="572">
        <v>42172</v>
      </c>
      <c r="D339" s="301" t="s">
        <v>5697</v>
      </c>
      <c r="E339" s="116">
        <v>119572.5</v>
      </c>
    </row>
    <row r="340" spans="1:5" ht="21" customHeight="1" x14ac:dyDescent="0.2">
      <c r="A340" s="570">
        <v>330</v>
      </c>
      <c r="B340" s="302">
        <v>100000210719</v>
      </c>
      <c r="C340" s="572">
        <v>42172</v>
      </c>
      <c r="D340" s="301" t="s">
        <v>5697</v>
      </c>
      <c r="E340" s="116">
        <v>119572.5</v>
      </c>
    </row>
    <row r="341" spans="1:5" ht="21" customHeight="1" x14ac:dyDescent="0.2">
      <c r="A341" s="570">
        <v>331</v>
      </c>
      <c r="B341" s="302">
        <v>100000210720</v>
      </c>
      <c r="C341" s="572">
        <v>42172</v>
      </c>
      <c r="D341" s="301" t="s">
        <v>5697</v>
      </c>
      <c r="E341" s="116">
        <v>119572.5</v>
      </c>
    </row>
    <row r="342" spans="1:5" ht="21" customHeight="1" x14ac:dyDescent="0.2">
      <c r="A342" s="570">
        <v>332</v>
      </c>
      <c r="B342" s="302">
        <v>100000210721</v>
      </c>
      <c r="C342" s="572">
        <v>42172</v>
      </c>
      <c r="D342" s="301" t="s">
        <v>5697</v>
      </c>
      <c r="E342" s="116">
        <v>119572.5</v>
      </c>
    </row>
    <row r="343" spans="1:5" ht="21" customHeight="1" x14ac:dyDescent="0.2">
      <c r="A343" s="570">
        <v>333</v>
      </c>
      <c r="B343" s="302">
        <v>100000210722</v>
      </c>
      <c r="C343" s="572">
        <v>42172</v>
      </c>
      <c r="D343" s="301" t="s">
        <v>5697</v>
      </c>
      <c r="E343" s="116">
        <v>119572.5</v>
      </c>
    </row>
    <row r="344" spans="1:5" ht="21" customHeight="1" x14ac:dyDescent="0.2">
      <c r="A344" s="570">
        <v>334</v>
      </c>
      <c r="B344" s="302">
        <v>100000210723</v>
      </c>
      <c r="C344" s="572">
        <v>42172</v>
      </c>
      <c r="D344" s="301" t="s">
        <v>5697</v>
      </c>
      <c r="E344" s="116">
        <v>119572.5</v>
      </c>
    </row>
    <row r="345" spans="1:5" ht="21" customHeight="1" x14ac:dyDescent="0.2">
      <c r="A345" s="570">
        <v>335</v>
      </c>
      <c r="B345" s="302">
        <v>100000210724</v>
      </c>
      <c r="C345" s="572">
        <v>42172</v>
      </c>
      <c r="D345" s="301" t="s">
        <v>5697</v>
      </c>
      <c r="E345" s="116">
        <v>119572.5</v>
      </c>
    </row>
    <row r="346" spans="1:5" ht="21" customHeight="1" x14ac:dyDescent="0.2">
      <c r="A346" s="570">
        <v>336</v>
      </c>
      <c r="B346" s="302">
        <v>100000210725</v>
      </c>
      <c r="C346" s="572">
        <v>42172</v>
      </c>
      <c r="D346" s="301" t="s">
        <v>5697</v>
      </c>
      <c r="E346" s="116">
        <v>119572.5</v>
      </c>
    </row>
    <row r="347" spans="1:5" ht="21" customHeight="1" x14ac:dyDescent="0.2">
      <c r="A347" s="570">
        <v>337</v>
      </c>
      <c r="B347" s="302">
        <v>100000210726</v>
      </c>
      <c r="C347" s="572">
        <v>42172</v>
      </c>
      <c r="D347" s="301" t="s">
        <v>5697</v>
      </c>
      <c r="E347" s="116">
        <v>119572.5</v>
      </c>
    </row>
    <row r="348" spans="1:5" ht="21" customHeight="1" x14ac:dyDescent="0.2">
      <c r="A348" s="570">
        <v>338</v>
      </c>
      <c r="B348" s="302">
        <v>100000210727</v>
      </c>
      <c r="C348" s="572">
        <v>42172</v>
      </c>
      <c r="D348" s="301" t="s">
        <v>5697</v>
      </c>
      <c r="E348" s="116">
        <v>119572.5</v>
      </c>
    </row>
    <row r="349" spans="1:5" ht="21" customHeight="1" x14ac:dyDescent="0.2">
      <c r="A349" s="570">
        <v>339</v>
      </c>
      <c r="B349" s="302">
        <v>100000210728</v>
      </c>
      <c r="C349" s="572">
        <v>42172</v>
      </c>
      <c r="D349" s="301" t="s">
        <v>5697</v>
      </c>
      <c r="E349" s="116">
        <v>119572.5</v>
      </c>
    </row>
    <row r="350" spans="1:5" ht="21" customHeight="1" x14ac:dyDescent="0.2">
      <c r="A350" s="570">
        <v>340</v>
      </c>
      <c r="B350" s="302">
        <v>100000210729</v>
      </c>
      <c r="C350" s="572">
        <v>42172</v>
      </c>
      <c r="D350" s="301" t="s">
        <v>5697</v>
      </c>
      <c r="E350" s="116">
        <v>119572.5</v>
      </c>
    </row>
    <row r="351" spans="1:5" ht="21" customHeight="1" x14ac:dyDescent="0.2">
      <c r="A351" s="570">
        <v>341</v>
      </c>
      <c r="B351" s="302">
        <v>100000210730</v>
      </c>
      <c r="C351" s="572">
        <v>42172</v>
      </c>
      <c r="D351" s="301" t="s">
        <v>5697</v>
      </c>
      <c r="E351" s="116">
        <v>119572.5</v>
      </c>
    </row>
    <row r="352" spans="1:5" ht="21" customHeight="1" x14ac:dyDescent="0.2">
      <c r="A352" s="570">
        <v>342</v>
      </c>
      <c r="B352" s="302">
        <v>100000210731</v>
      </c>
      <c r="C352" s="572">
        <v>42172</v>
      </c>
      <c r="D352" s="301" t="s">
        <v>5697</v>
      </c>
      <c r="E352" s="116">
        <v>119572.5</v>
      </c>
    </row>
    <row r="353" spans="1:5" ht="21" customHeight="1" x14ac:dyDescent="0.2">
      <c r="A353" s="570">
        <v>343</v>
      </c>
      <c r="B353" s="302">
        <v>100000210732</v>
      </c>
      <c r="C353" s="572">
        <v>42172</v>
      </c>
      <c r="D353" s="301" t="s">
        <v>5697</v>
      </c>
      <c r="E353" s="116">
        <v>119572.5</v>
      </c>
    </row>
    <row r="354" spans="1:5" ht="21" customHeight="1" x14ac:dyDescent="0.2">
      <c r="A354" s="570">
        <v>344</v>
      </c>
      <c r="B354" s="302">
        <v>100000210733</v>
      </c>
      <c r="C354" s="572">
        <v>42172</v>
      </c>
      <c r="D354" s="301" t="s">
        <v>5697</v>
      </c>
      <c r="E354" s="116">
        <v>119572.5</v>
      </c>
    </row>
    <row r="355" spans="1:5" ht="21" customHeight="1" x14ac:dyDescent="0.2">
      <c r="A355" s="570">
        <v>345</v>
      </c>
      <c r="B355" s="302">
        <v>100000210734</v>
      </c>
      <c r="C355" s="572">
        <v>42172</v>
      </c>
      <c r="D355" s="301" t="s">
        <v>5697</v>
      </c>
      <c r="E355" s="116">
        <v>119572.5</v>
      </c>
    </row>
    <row r="356" spans="1:5" ht="21" customHeight="1" x14ac:dyDescent="0.2">
      <c r="A356" s="570">
        <v>346</v>
      </c>
      <c r="B356" s="302">
        <v>100000210735</v>
      </c>
      <c r="C356" s="572">
        <v>42172</v>
      </c>
      <c r="D356" s="301" t="s">
        <v>5697</v>
      </c>
      <c r="E356" s="116">
        <v>119572.5</v>
      </c>
    </row>
    <row r="357" spans="1:5" ht="21" customHeight="1" x14ac:dyDescent="0.2">
      <c r="A357" s="570">
        <v>347</v>
      </c>
      <c r="B357" s="302">
        <v>100000210736</v>
      </c>
      <c r="C357" s="572">
        <v>42172</v>
      </c>
      <c r="D357" s="301" t="s">
        <v>5697</v>
      </c>
      <c r="E357" s="116">
        <v>119572.5</v>
      </c>
    </row>
    <row r="358" spans="1:5" ht="21" customHeight="1" x14ac:dyDescent="0.2">
      <c r="A358" s="570">
        <v>348</v>
      </c>
      <c r="B358" s="302">
        <v>100000210737</v>
      </c>
      <c r="C358" s="572">
        <v>42172</v>
      </c>
      <c r="D358" s="301" t="s">
        <v>5697</v>
      </c>
      <c r="E358" s="116">
        <v>119572.5</v>
      </c>
    </row>
    <row r="359" spans="1:5" ht="21" customHeight="1" x14ac:dyDescent="0.2">
      <c r="A359" s="570">
        <v>349</v>
      </c>
      <c r="B359" s="302">
        <v>100000210738</v>
      </c>
      <c r="C359" s="572">
        <v>42172</v>
      </c>
      <c r="D359" s="301" t="s">
        <v>5697</v>
      </c>
      <c r="E359" s="116">
        <v>119572.5</v>
      </c>
    </row>
    <row r="360" spans="1:5" ht="21" customHeight="1" x14ac:dyDescent="0.2">
      <c r="A360" s="570">
        <v>350</v>
      </c>
      <c r="B360" s="302">
        <v>100000210739</v>
      </c>
      <c r="C360" s="572">
        <v>42172</v>
      </c>
      <c r="D360" s="301" t="s">
        <v>5697</v>
      </c>
      <c r="E360" s="116">
        <v>119572.5</v>
      </c>
    </row>
    <row r="361" spans="1:5" ht="21" customHeight="1" x14ac:dyDescent="0.2">
      <c r="A361" s="570">
        <v>351</v>
      </c>
      <c r="B361" s="302">
        <v>100000210740</v>
      </c>
      <c r="C361" s="572">
        <v>42172</v>
      </c>
      <c r="D361" s="301" t="s">
        <v>5697</v>
      </c>
      <c r="E361" s="116">
        <v>119572.5</v>
      </c>
    </row>
    <row r="362" spans="1:5" ht="21" customHeight="1" x14ac:dyDescent="0.2">
      <c r="A362" s="570">
        <v>352</v>
      </c>
      <c r="B362" s="302">
        <v>100000210741</v>
      </c>
      <c r="C362" s="572">
        <v>42172</v>
      </c>
      <c r="D362" s="301" t="s">
        <v>5697</v>
      </c>
      <c r="E362" s="116">
        <v>119572.5</v>
      </c>
    </row>
    <row r="363" spans="1:5" ht="21" customHeight="1" x14ac:dyDescent="0.2">
      <c r="A363" s="570">
        <v>353</v>
      </c>
      <c r="B363" s="302">
        <v>100000210742</v>
      </c>
      <c r="C363" s="572">
        <v>42172</v>
      </c>
      <c r="D363" s="301" t="s">
        <v>5697</v>
      </c>
      <c r="E363" s="116">
        <v>119572.5</v>
      </c>
    </row>
    <row r="364" spans="1:5" ht="21" customHeight="1" x14ac:dyDescent="0.2">
      <c r="A364" s="570">
        <v>354</v>
      </c>
      <c r="B364" s="302">
        <v>100000210743</v>
      </c>
      <c r="C364" s="572">
        <v>42172</v>
      </c>
      <c r="D364" s="301" t="s">
        <v>5697</v>
      </c>
      <c r="E364" s="116">
        <v>119572.5</v>
      </c>
    </row>
    <row r="365" spans="1:5" ht="21" customHeight="1" x14ac:dyDescent="0.2">
      <c r="A365" s="570">
        <v>355</v>
      </c>
      <c r="B365" s="302">
        <v>100000210744</v>
      </c>
      <c r="C365" s="572">
        <v>42172</v>
      </c>
      <c r="D365" s="301" t="s">
        <v>5697</v>
      </c>
      <c r="E365" s="116">
        <v>119572.5</v>
      </c>
    </row>
    <row r="366" spans="1:5" ht="21" customHeight="1" x14ac:dyDescent="0.2">
      <c r="A366" s="570">
        <v>356</v>
      </c>
      <c r="B366" s="302">
        <v>100000210745</v>
      </c>
      <c r="C366" s="572">
        <v>42172</v>
      </c>
      <c r="D366" s="301" t="s">
        <v>5697</v>
      </c>
      <c r="E366" s="116">
        <v>119572.5</v>
      </c>
    </row>
    <row r="367" spans="1:5" ht="21" customHeight="1" x14ac:dyDescent="0.2">
      <c r="A367" s="570">
        <v>357</v>
      </c>
      <c r="B367" s="302">
        <v>100000210746</v>
      </c>
      <c r="C367" s="572">
        <v>42172</v>
      </c>
      <c r="D367" s="301" t="s">
        <v>5697</v>
      </c>
      <c r="E367" s="116">
        <v>119572.5</v>
      </c>
    </row>
    <row r="368" spans="1:5" ht="21" customHeight="1" x14ac:dyDescent="0.2">
      <c r="A368" s="570">
        <v>358</v>
      </c>
      <c r="B368" s="302">
        <v>100000210747</v>
      </c>
      <c r="C368" s="572">
        <v>42172</v>
      </c>
      <c r="D368" s="301" t="s">
        <v>5697</v>
      </c>
      <c r="E368" s="116">
        <v>119572.5</v>
      </c>
    </row>
    <row r="369" spans="1:5" ht="21" customHeight="1" x14ac:dyDescent="0.2">
      <c r="A369" s="570">
        <v>359</v>
      </c>
      <c r="B369" s="302">
        <v>100000210748</v>
      </c>
      <c r="C369" s="572">
        <v>42172</v>
      </c>
      <c r="D369" s="301" t="s">
        <v>5697</v>
      </c>
      <c r="E369" s="116">
        <v>119572.5</v>
      </c>
    </row>
    <row r="370" spans="1:5" ht="21" customHeight="1" x14ac:dyDescent="0.2">
      <c r="A370" s="570">
        <v>360</v>
      </c>
      <c r="B370" s="302">
        <v>100000210749</v>
      </c>
      <c r="C370" s="572">
        <v>42172</v>
      </c>
      <c r="D370" s="301" t="s">
        <v>5697</v>
      </c>
      <c r="E370" s="116">
        <v>119572.5</v>
      </c>
    </row>
    <row r="371" spans="1:5" ht="21" customHeight="1" x14ac:dyDescent="0.2">
      <c r="A371" s="570">
        <v>361</v>
      </c>
      <c r="B371" s="302">
        <v>100000210750</v>
      </c>
      <c r="C371" s="572">
        <v>42172</v>
      </c>
      <c r="D371" s="301" t="s">
        <v>5697</v>
      </c>
      <c r="E371" s="116">
        <v>119572.5</v>
      </c>
    </row>
    <row r="372" spans="1:5" ht="21" customHeight="1" x14ac:dyDescent="0.2">
      <c r="A372" s="570">
        <v>362</v>
      </c>
      <c r="B372" s="302">
        <v>100000210751</v>
      </c>
      <c r="C372" s="572">
        <v>42172</v>
      </c>
      <c r="D372" s="301" t="s">
        <v>5697</v>
      </c>
      <c r="E372" s="116">
        <v>119572.5</v>
      </c>
    </row>
    <row r="373" spans="1:5" ht="21" customHeight="1" x14ac:dyDescent="0.2">
      <c r="A373" s="570">
        <v>363</v>
      </c>
      <c r="B373" s="302">
        <v>100000210752</v>
      </c>
      <c r="C373" s="572">
        <v>42172</v>
      </c>
      <c r="D373" s="301" t="s">
        <v>5697</v>
      </c>
      <c r="E373" s="116">
        <v>119572.5</v>
      </c>
    </row>
    <row r="374" spans="1:5" ht="21" customHeight="1" x14ac:dyDescent="0.2">
      <c r="A374" s="570">
        <v>364</v>
      </c>
      <c r="B374" s="302">
        <v>100000210753</v>
      </c>
      <c r="C374" s="572">
        <v>42172</v>
      </c>
      <c r="D374" s="301" t="s">
        <v>5697</v>
      </c>
      <c r="E374" s="116">
        <v>119572.5</v>
      </c>
    </row>
    <row r="375" spans="1:5" ht="21" customHeight="1" x14ac:dyDescent="0.2">
      <c r="A375" s="570">
        <v>365</v>
      </c>
      <c r="B375" s="302">
        <v>100000210754</v>
      </c>
      <c r="C375" s="572">
        <v>42172</v>
      </c>
      <c r="D375" s="301" t="s">
        <v>5697</v>
      </c>
      <c r="E375" s="116">
        <v>119572.5</v>
      </c>
    </row>
    <row r="376" spans="1:5" ht="21" customHeight="1" x14ac:dyDescent="0.2">
      <c r="A376" s="570">
        <v>366</v>
      </c>
      <c r="B376" s="302">
        <v>100000210755</v>
      </c>
      <c r="C376" s="572">
        <v>42172</v>
      </c>
      <c r="D376" s="301" t="s">
        <v>5697</v>
      </c>
      <c r="E376" s="116">
        <v>119572.5</v>
      </c>
    </row>
    <row r="377" spans="1:5" ht="21" customHeight="1" x14ac:dyDescent="0.2">
      <c r="A377" s="570">
        <v>367</v>
      </c>
      <c r="B377" s="302">
        <v>100000210756</v>
      </c>
      <c r="C377" s="572">
        <v>42172</v>
      </c>
      <c r="D377" s="301" t="s">
        <v>5697</v>
      </c>
      <c r="E377" s="116">
        <v>119572.5</v>
      </c>
    </row>
    <row r="378" spans="1:5" ht="21" customHeight="1" x14ac:dyDescent="0.2">
      <c r="A378" s="570">
        <v>368</v>
      </c>
      <c r="B378" s="302">
        <v>100000210757</v>
      </c>
      <c r="C378" s="572">
        <v>42172</v>
      </c>
      <c r="D378" s="301" t="s">
        <v>5697</v>
      </c>
      <c r="E378" s="116">
        <v>119572.5</v>
      </c>
    </row>
    <row r="379" spans="1:5" ht="21" customHeight="1" x14ac:dyDescent="0.2">
      <c r="A379" s="570">
        <v>369</v>
      </c>
      <c r="B379" s="302">
        <v>100000210758</v>
      </c>
      <c r="C379" s="572">
        <v>42172</v>
      </c>
      <c r="D379" s="301" t="s">
        <v>5697</v>
      </c>
      <c r="E379" s="116">
        <v>119572.5</v>
      </c>
    </row>
    <row r="380" spans="1:5" ht="21" customHeight="1" x14ac:dyDescent="0.2">
      <c r="A380" s="570">
        <v>370</v>
      </c>
      <c r="B380" s="302">
        <v>100000210759</v>
      </c>
      <c r="C380" s="572">
        <v>42172</v>
      </c>
      <c r="D380" s="301" t="s">
        <v>5697</v>
      </c>
      <c r="E380" s="116">
        <v>119572.5</v>
      </c>
    </row>
    <row r="381" spans="1:5" ht="21" customHeight="1" x14ac:dyDescent="0.2">
      <c r="A381" s="570">
        <v>371</v>
      </c>
      <c r="B381" s="302">
        <v>100000210760</v>
      </c>
      <c r="C381" s="572">
        <v>42172</v>
      </c>
      <c r="D381" s="301" t="s">
        <v>5697</v>
      </c>
      <c r="E381" s="116">
        <v>119572.5</v>
      </c>
    </row>
    <row r="382" spans="1:5" ht="21" customHeight="1" x14ac:dyDescent="0.2">
      <c r="A382" s="570">
        <v>372</v>
      </c>
      <c r="B382" s="302">
        <v>100000210761</v>
      </c>
      <c r="C382" s="572">
        <v>42172</v>
      </c>
      <c r="D382" s="301" t="s">
        <v>5697</v>
      </c>
      <c r="E382" s="116">
        <v>119572.5</v>
      </c>
    </row>
    <row r="383" spans="1:5" ht="21" customHeight="1" x14ac:dyDescent="0.2">
      <c r="A383" s="570">
        <v>373</v>
      </c>
      <c r="B383" s="302">
        <v>100000210762</v>
      </c>
      <c r="C383" s="572">
        <v>42172</v>
      </c>
      <c r="D383" s="301" t="s">
        <v>5697</v>
      </c>
      <c r="E383" s="116">
        <v>119572.5</v>
      </c>
    </row>
    <row r="384" spans="1:5" ht="21" customHeight="1" x14ac:dyDescent="0.2">
      <c r="A384" s="570">
        <v>374</v>
      </c>
      <c r="B384" s="302">
        <v>100000210763</v>
      </c>
      <c r="C384" s="572">
        <v>42172</v>
      </c>
      <c r="D384" s="301" t="s">
        <v>5697</v>
      </c>
      <c r="E384" s="116">
        <v>119572.5</v>
      </c>
    </row>
    <row r="385" spans="1:5" ht="21" customHeight="1" x14ac:dyDescent="0.2">
      <c r="A385" s="570">
        <v>375</v>
      </c>
      <c r="B385" s="302">
        <v>100000210764</v>
      </c>
      <c r="C385" s="572">
        <v>42172</v>
      </c>
      <c r="D385" s="301" t="s">
        <v>5697</v>
      </c>
      <c r="E385" s="116">
        <v>119572.5</v>
      </c>
    </row>
    <row r="386" spans="1:5" ht="21" customHeight="1" x14ac:dyDescent="0.2">
      <c r="A386" s="570">
        <v>376</v>
      </c>
      <c r="B386" s="302">
        <v>100000210765</v>
      </c>
      <c r="C386" s="572">
        <v>42172</v>
      </c>
      <c r="D386" s="301" t="s">
        <v>5697</v>
      </c>
      <c r="E386" s="116">
        <v>119572.5</v>
      </c>
    </row>
    <row r="387" spans="1:5" ht="21" customHeight="1" x14ac:dyDescent="0.2">
      <c r="A387" s="570">
        <v>377</v>
      </c>
      <c r="B387" s="302">
        <v>100000210766</v>
      </c>
      <c r="C387" s="572">
        <v>42172</v>
      </c>
      <c r="D387" s="301" t="s">
        <v>5697</v>
      </c>
      <c r="E387" s="116">
        <v>119572.5</v>
      </c>
    </row>
    <row r="388" spans="1:5" ht="21" customHeight="1" x14ac:dyDescent="0.2">
      <c r="A388" s="570">
        <v>378</v>
      </c>
      <c r="B388" s="302">
        <v>100000210767</v>
      </c>
      <c r="C388" s="572">
        <v>42172</v>
      </c>
      <c r="D388" s="301" t="s">
        <v>5697</v>
      </c>
      <c r="E388" s="116">
        <v>119572.5</v>
      </c>
    </row>
    <row r="389" spans="1:5" ht="21" customHeight="1" x14ac:dyDescent="0.2">
      <c r="A389" s="570">
        <v>379</v>
      </c>
      <c r="B389" s="302">
        <v>100000210768</v>
      </c>
      <c r="C389" s="572">
        <v>42172</v>
      </c>
      <c r="D389" s="301" t="s">
        <v>5697</v>
      </c>
      <c r="E389" s="116">
        <v>119572.5</v>
      </c>
    </row>
    <row r="390" spans="1:5" ht="21" customHeight="1" x14ac:dyDescent="0.2">
      <c r="A390" s="570">
        <v>380</v>
      </c>
      <c r="B390" s="302">
        <v>100000210769</v>
      </c>
      <c r="C390" s="572">
        <v>42172</v>
      </c>
      <c r="D390" s="301" t="s">
        <v>5697</v>
      </c>
      <c r="E390" s="116">
        <v>119572.5</v>
      </c>
    </row>
    <row r="391" spans="1:5" ht="21" customHeight="1" x14ac:dyDescent="0.2">
      <c r="A391" s="570">
        <v>381</v>
      </c>
      <c r="B391" s="302">
        <v>100000210770</v>
      </c>
      <c r="C391" s="572">
        <v>42172</v>
      </c>
      <c r="D391" s="301" t="s">
        <v>5697</v>
      </c>
      <c r="E391" s="116">
        <v>119572.5</v>
      </c>
    </row>
    <row r="392" spans="1:5" ht="21" customHeight="1" x14ac:dyDescent="0.2">
      <c r="A392" s="570">
        <v>382</v>
      </c>
      <c r="B392" s="302">
        <v>100000210771</v>
      </c>
      <c r="C392" s="572">
        <v>42172</v>
      </c>
      <c r="D392" s="301" t="s">
        <v>5697</v>
      </c>
      <c r="E392" s="116">
        <v>119572.5</v>
      </c>
    </row>
    <row r="393" spans="1:5" ht="21" customHeight="1" x14ac:dyDescent="0.2">
      <c r="A393" s="570">
        <v>383</v>
      </c>
      <c r="B393" s="302">
        <v>100000210772</v>
      </c>
      <c r="C393" s="572">
        <v>42172</v>
      </c>
      <c r="D393" s="301" t="s">
        <v>5697</v>
      </c>
      <c r="E393" s="116">
        <v>119572.5</v>
      </c>
    </row>
    <row r="394" spans="1:5" ht="21" customHeight="1" x14ac:dyDescent="0.2">
      <c r="A394" s="570">
        <v>384</v>
      </c>
      <c r="B394" s="302">
        <v>100000210773</v>
      </c>
      <c r="C394" s="572">
        <v>42172</v>
      </c>
      <c r="D394" s="301" t="s">
        <v>5697</v>
      </c>
      <c r="E394" s="116">
        <v>119572.5</v>
      </c>
    </row>
    <row r="395" spans="1:5" ht="21" customHeight="1" x14ac:dyDescent="0.2">
      <c r="A395" s="570">
        <v>385</v>
      </c>
      <c r="B395" s="302">
        <v>100000210774</v>
      </c>
      <c r="C395" s="572">
        <v>42172</v>
      </c>
      <c r="D395" s="301" t="s">
        <v>5697</v>
      </c>
      <c r="E395" s="116">
        <v>119572.5</v>
      </c>
    </row>
    <row r="396" spans="1:5" ht="21" customHeight="1" x14ac:dyDescent="0.2">
      <c r="A396" s="570">
        <v>386</v>
      </c>
      <c r="B396" s="302">
        <v>100000210775</v>
      </c>
      <c r="C396" s="572">
        <v>42172</v>
      </c>
      <c r="D396" s="301" t="s">
        <v>5697</v>
      </c>
      <c r="E396" s="116">
        <v>119572.5</v>
      </c>
    </row>
    <row r="397" spans="1:5" ht="21" customHeight="1" x14ac:dyDescent="0.2">
      <c r="A397" s="570">
        <v>387</v>
      </c>
      <c r="B397" s="302">
        <v>100000210776</v>
      </c>
      <c r="C397" s="572">
        <v>42172</v>
      </c>
      <c r="D397" s="301" t="s">
        <v>5697</v>
      </c>
      <c r="E397" s="116">
        <v>119572.5</v>
      </c>
    </row>
    <row r="398" spans="1:5" ht="21" customHeight="1" x14ac:dyDescent="0.2">
      <c r="A398" s="570">
        <v>388</v>
      </c>
      <c r="B398" s="302">
        <v>100000210777</v>
      </c>
      <c r="C398" s="572">
        <v>42172</v>
      </c>
      <c r="D398" s="301" t="s">
        <v>5697</v>
      </c>
      <c r="E398" s="116">
        <v>119572.5</v>
      </c>
    </row>
    <row r="399" spans="1:5" ht="21" customHeight="1" x14ac:dyDescent="0.2">
      <c r="A399" s="570">
        <v>389</v>
      </c>
      <c r="B399" s="302">
        <v>100000210778</v>
      </c>
      <c r="C399" s="572">
        <v>42172</v>
      </c>
      <c r="D399" s="301" t="s">
        <v>5697</v>
      </c>
      <c r="E399" s="116">
        <v>119572.5</v>
      </c>
    </row>
    <row r="400" spans="1:5" ht="21" customHeight="1" x14ac:dyDescent="0.2">
      <c r="A400" s="570">
        <v>390</v>
      </c>
      <c r="B400" s="302">
        <v>100000210779</v>
      </c>
      <c r="C400" s="572">
        <v>42172</v>
      </c>
      <c r="D400" s="301" t="s">
        <v>5697</v>
      </c>
      <c r="E400" s="116">
        <v>119572.5</v>
      </c>
    </row>
    <row r="401" spans="1:5" ht="21" customHeight="1" x14ac:dyDescent="0.2">
      <c r="A401" s="570">
        <v>391</v>
      </c>
      <c r="B401" s="302">
        <v>100000210780</v>
      </c>
      <c r="C401" s="572">
        <v>42172</v>
      </c>
      <c r="D401" s="301" t="s">
        <v>5697</v>
      </c>
      <c r="E401" s="116">
        <v>119572.5</v>
      </c>
    </row>
    <row r="402" spans="1:5" ht="21" customHeight="1" x14ac:dyDescent="0.2">
      <c r="A402" s="570">
        <v>392</v>
      </c>
      <c r="B402" s="302">
        <v>100000210781</v>
      </c>
      <c r="C402" s="572">
        <v>42172</v>
      </c>
      <c r="D402" s="301" t="s">
        <v>5697</v>
      </c>
      <c r="E402" s="116">
        <v>119572.5</v>
      </c>
    </row>
    <row r="403" spans="1:5" ht="21" customHeight="1" x14ac:dyDescent="0.2">
      <c r="A403" s="570">
        <v>393</v>
      </c>
      <c r="B403" s="302">
        <v>100000210782</v>
      </c>
      <c r="C403" s="572">
        <v>42172</v>
      </c>
      <c r="D403" s="301" t="s">
        <v>5697</v>
      </c>
      <c r="E403" s="116">
        <v>119572.5</v>
      </c>
    </row>
    <row r="404" spans="1:5" ht="21" customHeight="1" x14ac:dyDescent="0.2">
      <c r="A404" s="570">
        <v>394</v>
      </c>
      <c r="B404" s="302">
        <v>100000210783</v>
      </c>
      <c r="C404" s="572">
        <v>42172</v>
      </c>
      <c r="D404" s="301" t="s">
        <v>5697</v>
      </c>
      <c r="E404" s="116">
        <v>119572.5</v>
      </c>
    </row>
    <row r="405" spans="1:5" ht="21" customHeight="1" x14ac:dyDescent="0.2">
      <c r="A405" s="570">
        <v>395</v>
      </c>
      <c r="B405" s="302">
        <v>100000210784</v>
      </c>
      <c r="C405" s="572">
        <v>42172</v>
      </c>
      <c r="D405" s="301" t="s">
        <v>5697</v>
      </c>
      <c r="E405" s="116">
        <v>119572.5</v>
      </c>
    </row>
    <row r="406" spans="1:5" ht="21" customHeight="1" x14ac:dyDescent="0.2">
      <c r="A406" s="570">
        <v>396</v>
      </c>
      <c r="B406" s="302">
        <v>100000210785</v>
      </c>
      <c r="C406" s="572">
        <v>42172</v>
      </c>
      <c r="D406" s="301" t="s">
        <v>5697</v>
      </c>
      <c r="E406" s="116">
        <v>119572.5</v>
      </c>
    </row>
    <row r="407" spans="1:5" ht="21" customHeight="1" x14ac:dyDescent="0.2">
      <c r="A407" s="570">
        <v>397</v>
      </c>
      <c r="B407" s="302">
        <v>100000210786</v>
      </c>
      <c r="C407" s="572">
        <v>42172</v>
      </c>
      <c r="D407" s="301" t="s">
        <v>5697</v>
      </c>
      <c r="E407" s="116">
        <v>119572.5</v>
      </c>
    </row>
    <row r="408" spans="1:5" ht="21" customHeight="1" x14ac:dyDescent="0.2">
      <c r="A408" s="570">
        <v>398</v>
      </c>
      <c r="B408" s="302">
        <v>100000210787</v>
      </c>
      <c r="C408" s="572">
        <v>42172</v>
      </c>
      <c r="D408" s="301" t="s">
        <v>5697</v>
      </c>
      <c r="E408" s="116">
        <v>119572.5</v>
      </c>
    </row>
    <row r="409" spans="1:5" ht="21" customHeight="1" x14ac:dyDescent="0.2">
      <c r="A409" s="570">
        <v>399</v>
      </c>
      <c r="B409" s="302">
        <v>100000210788</v>
      </c>
      <c r="C409" s="572">
        <v>42172</v>
      </c>
      <c r="D409" s="301" t="s">
        <v>5697</v>
      </c>
      <c r="E409" s="116">
        <v>119572.5</v>
      </c>
    </row>
    <row r="410" spans="1:5" ht="21" customHeight="1" x14ac:dyDescent="0.2">
      <c r="A410" s="570">
        <v>400</v>
      </c>
      <c r="B410" s="302">
        <v>100000210789</v>
      </c>
      <c r="C410" s="572">
        <v>42172</v>
      </c>
      <c r="D410" s="301" t="s">
        <v>5697</v>
      </c>
      <c r="E410" s="116">
        <v>119572.5</v>
      </c>
    </row>
    <row r="411" spans="1:5" ht="21" customHeight="1" x14ac:dyDescent="0.2">
      <c r="A411" s="570">
        <v>401</v>
      </c>
      <c r="B411" s="302">
        <v>100000210790</v>
      </c>
      <c r="C411" s="572">
        <v>42172</v>
      </c>
      <c r="D411" s="301" t="s">
        <v>5697</v>
      </c>
      <c r="E411" s="116">
        <v>119572.5</v>
      </c>
    </row>
    <row r="412" spans="1:5" ht="21" customHeight="1" x14ac:dyDescent="0.2">
      <c r="A412" s="570">
        <v>402</v>
      </c>
      <c r="B412" s="302">
        <v>100000210791</v>
      </c>
      <c r="C412" s="572">
        <v>42172</v>
      </c>
      <c r="D412" s="301" t="s">
        <v>5697</v>
      </c>
      <c r="E412" s="116">
        <v>119572.5</v>
      </c>
    </row>
    <row r="413" spans="1:5" ht="21" customHeight="1" x14ac:dyDescent="0.2">
      <c r="A413" s="570">
        <v>403</v>
      </c>
      <c r="B413" s="302">
        <v>100000210792</v>
      </c>
      <c r="C413" s="572">
        <v>42172</v>
      </c>
      <c r="D413" s="301" t="s">
        <v>5697</v>
      </c>
      <c r="E413" s="116">
        <v>119572.5</v>
      </c>
    </row>
    <row r="414" spans="1:5" ht="21" customHeight="1" x14ac:dyDescent="0.2">
      <c r="A414" s="570">
        <v>404</v>
      </c>
      <c r="B414" s="302">
        <v>100000210793</v>
      </c>
      <c r="C414" s="572">
        <v>42172</v>
      </c>
      <c r="D414" s="301" t="s">
        <v>5697</v>
      </c>
      <c r="E414" s="116">
        <v>119572.5</v>
      </c>
    </row>
    <row r="415" spans="1:5" ht="21" customHeight="1" x14ac:dyDescent="0.2">
      <c r="A415" s="570">
        <v>405</v>
      </c>
      <c r="B415" s="302">
        <v>100000210794</v>
      </c>
      <c r="C415" s="572">
        <v>42172</v>
      </c>
      <c r="D415" s="301" t="s">
        <v>5697</v>
      </c>
      <c r="E415" s="116">
        <v>119572.5</v>
      </c>
    </row>
    <row r="416" spans="1:5" ht="21" customHeight="1" x14ac:dyDescent="0.2">
      <c r="A416" s="570">
        <v>406</v>
      </c>
      <c r="B416" s="302">
        <v>100000210795</v>
      </c>
      <c r="C416" s="572">
        <v>42172</v>
      </c>
      <c r="D416" s="301" t="s">
        <v>5697</v>
      </c>
      <c r="E416" s="116">
        <v>119572.5</v>
      </c>
    </row>
    <row r="417" spans="1:5" ht="21" customHeight="1" x14ac:dyDescent="0.2">
      <c r="A417" s="570">
        <v>407</v>
      </c>
      <c r="B417" s="302">
        <v>100000210796</v>
      </c>
      <c r="C417" s="572">
        <v>42172</v>
      </c>
      <c r="D417" s="301" t="s">
        <v>5697</v>
      </c>
      <c r="E417" s="116">
        <v>119572.5</v>
      </c>
    </row>
    <row r="418" spans="1:5" ht="21" customHeight="1" x14ac:dyDescent="0.2">
      <c r="A418" s="570">
        <v>408</v>
      </c>
      <c r="B418" s="302">
        <v>100000210797</v>
      </c>
      <c r="C418" s="572">
        <v>42172</v>
      </c>
      <c r="D418" s="301" t="s">
        <v>5697</v>
      </c>
      <c r="E418" s="116">
        <v>119572.5</v>
      </c>
    </row>
    <row r="419" spans="1:5" ht="21" customHeight="1" x14ac:dyDescent="0.2">
      <c r="A419" s="570">
        <v>409</v>
      </c>
      <c r="B419" s="302">
        <v>100000210798</v>
      </c>
      <c r="C419" s="572">
        <v>42172</v>
      </c>
      <c r="D419" s="301" t="s">
        <v>5697</v>
      </c>
      <c r="E419" s="116">
        <v>119572.5</v>
      </c>
    </row>
    <row r="420" spans="1:5" ht="21" customHeight="1" x14ac:dyDescent="0.2">
      <c r="A420" s="570">
        <v>410</v>
      </c>
      <c r="B420" s="302">
        <v>100000210799</v>
      </c>
      <c r="C420" s="572">
        <v>42172</v>
      </c>
      <c r="D420" s="301" t="s">
        <v>5697</v>
      </c>
      <c r="E420" s="116">
        <v>119572.5</v>
      </c>
    </row>
    <row r="421" spans="1:5" ht="21" customHeight="1" x14ac:dyDescent="0.2">
      <c r="A421" s="570">
        <v>411</v>
      </c>
      <c r="B421" s="302">
        <v>100000210800</v>
      </c>
      <c r="C421" s="572">
        <v>42172</v>
      </c>
      <c r="D421" s="301" t="s">
        <v>5697</v>
      </c>
      <c r="E421" s="116">
        <v>119572.5</v>
      </c>
    </row>
    <row r="422" spans="1:5" ht="21" customHeight="1" x14ac:dyDescent="0.2">
      <c r="A422" s="570">
        <v>412</v>
      </c>
      <c r="B422" s="302">
        <v>100000210801</v>
      </c>
      <c r="C422" s="572">
        <v>42172</v>
      </c>
      <c r="D422" s="301" t="s">
        <v>5697</v>
      </c>
      <c r="E422" s="116">
        <v>119572.5</v>
      </c>
    </row>
    <row r="423" spans="1:5" ht="21" customHeight="1" x14ac:dyDescent="0.2">
      <c r="A423" s="570">
        <v>413</v>
      </c>
      <c r="B423" s="302">
        <v>100000210802</v>
      </c>
      <c r="C423" s="572">
        <v>42172</v>
      </c>
      <c r="D423" s="301" t="s">
        <v>5697</v>
      </c>
      <c r="E423" s="116">
        <v>119572.5</v>
      </c>
    </row>
    <row r="424" spans="1:5" ht="21" customHeight="1" x14ac:dyDescent="0.2">
      <c r="A424" s="570">
        <v>414</v>
      </c>
      <c r="B424" s="302">
        <v>100000210803</v>
      </c>
      <c r="C424" s="572">
        <v>42172</v>
      </c>
      <c r="D424" s="301" t="s">
        <v>5697</v>
      </c>
      <c r="E424" s="116">
        <v>119572.5</v>
      </c>
    </row>
    <row r="425" spans="1:5" ht="21" customHeight="1" x14ac:dyDescent="0.2">
      <c r="A425" s="570">
        <v>415</v>
      </c>
      <c r="B425" s="302">
        <v>100000210804</v>
      </c>
      <c r="C425" s="572">
        <v>42172</v>
      </c>
      <c r="D425" s="301" t="s">
        <v>5697</v>
      </c>
      <c r="E425" s="116">
        <v>119572.5</v>
      </c>
    </row>
    <row r="426" spans="1:5" ht="21" customHeight="1" x14ac:dyDescent="0.2">
      <c r="A426" s="570">
        <v>416</v>
      </c>
      <c r="B426" s="302">
        <v>100000210805</v>
      </c>
      <c r="C426" s="572">
        <v>42172</v>
      </c>
      <c r="D426" s="301" t="s">
        <v>5697</v>
      </c>
      <c r="E426" s="116">
        <v>119572.5</v>
      </c>
    </row>
    <row r="427" spans="1:5" ht="21" customHeight="1" x14ac:dyDescent="0.2">
      <c r="A427" s="570">
        <v>417</v>
      </c>
      <c r="B427" s="302">
        <v>100000210806</v>
      </c>
      <c r="C427" s="572">
        <v>42172</v>
      </c>
      <c r="D427" s="301" t="s">
        <v>5697</v>
      </c>
      <c r="E427" s="116">
        <v>119572.5</v>
      </c>
    </row>
    <row r="428" spans="1:5" ht="21" customHeight="1" x14ac:dyDescent="0.2">
      <c r="A428" s="570">
        <v>418</v>
      </c>
      <c r="B428" s="302">
        <v>100000210807</v>
      </c>
      <c r="C428" s="572">
        <v>42172</v>
      </c>
      <c r="D428" s="301" t="s">
        <v>5697</v>
      </c>
      <c r="E428" s="116">
        <v>119572.5</v>
      </c>
    </row>
    <row r="429" spans="1:5" ht="21" customHeight="1" x14ac:dyDescent="0.2">
      <c r="A429" s="570">
        <v>419</v>
      </c>
      <c r="B429" s="302">
        <v>100000210808</v>
      </c>
      <c r="C429" s="572">
        <v>42172</v>
      </c>
      <c r="D429" s="301" t="s">
        <v>5697</v>
      </c>
      <c r="E429" s="116">
        <v>119572.5</v>
      </c>
    </row>
    <row r="430" spans="1:5" ht="21" customHeight="1" x14ac:dyDescent="0.2">
      <c r="A430" s="570">
        <v>420</v>
      </c>
      <c r="B430" s="302">
        <v>100000210809</v>
      </c>
      <c r="C430" s="572">
        <v>42172</v>
      </c>
      <c r="D430" s="301" t="s">
        <v>5697</v>
      </c>
      <c r="E430" s="116">
        <v>119572.5</v>
      </c>
    </row>
    <row r="431" spans="1:5" ht="21" customHeight="1" x14ac:dyDescent="0.2">
      <c r="A431" s="570">
        <v>421</v>
      </c>
      <c r="B431" s="302">
        <v>100000210810</v>
      </c>
      <c r="C431" s="572">
        <v>42172</v>
      </c>
      <c r="D431" s="301" t="s">
        <v>5697</v>
      </c>
      <c r="E431" s="116">
        <v>119572.5</v>
      </c>
    </row>
    <row r="432" spans="1:5" ht="21" customHeight="1" x14ac:dyDescent="0.2">
      <c r="A432" s="570">
        <v>422</v>
      </c>
      <c r="B432" s="302">
        <v>100000210811</v>
      </c>
      <c r="C432" s="572">
        <v>42172</v>
      </c>
      <c r="D432" s="301" t="s">
        <v>5697</v>
      </c>
      <c r="E432" s="116">
        <v>119572.5</v>
      </c>
    </row>
    <row r="433" spans="1:5" ht="21" customHeight="1" x14ac:dyDescent="0.2">
      <c r="A433" s="570">
        <v>423</v>
      </c>
      <c r="B433" s="302">
        <v>100000210812</v>
      </c>
      <c r="C433" s="572">
        <v>42172</v>
      </c>
      <c r="D433" s="301" t="s">
        <v>5697</v>
      </c>
      <c r="E433" s="116">
        <v>119572.5</v>
      </c>
    </row>
    <row r="434" spans="1:5" ht="21" customHeight="1" x14ac:dyDescent="0.2">
      <c r="A434" s="570">
        <v>424</v>
      </c>
      <c r="B434" s="302">
        <v>100000210813</v>
      </c>
      <c r="C434" s="572">
        <v>42172</v>
      </c>
      <c r="D434" s="301" t="s">
        <v>5697</v>
      </c>
      <c r="E434" s="116">
        <v>119572.5</v>
      </c>
    </row>
    <row r="435" spans="1:5" ht="21" customHeight="1" x14ac:dyDescent="0.2">
      <c r="A435" s="570">
        <v>425</v>
      </c>
      <c r="B435" s="302">
        <v>100000210814</v>
      </c>
      <c r="C435" s="572">
        <v>42172</v>
      </c>
      <c r="D435" s="301" t="s">
        <v>5697</v>
      </c>
      <c r="E435" s="116">
        <v>119572.5</v>
      </c>
    </row>
    <row r="436" spans="1:5" ht="21" customHeight="1" x14ac:dyDescent="0.2">
      <c r="A436" s="570">
        <v>426</v>
      </c>
      <c r="B436" s="302">
        <v>100000210815</v>
      </c>
      <c r="C436" s="572">
        <v>42172</v>
      </c>
      <c r="D436" s="301" t="s">
        <v>5697</v>
      </c>
      <c r="E436" s="116">
        <v>119572.5</v>
      </c>
    </row>
    <row r="437" spans="1:5" ht="21" customHeight="1" x14ac:dyDescent="0.2">
      <c r="A437" s="570">
        <v>427</v>
      </c>
      <c r="B437" s="302">
        <v>100000210816</v>
      </c>
      <c r="C437" s="572">
        <v>42172</v>
      </c>
      <c r="D437" s="301" t="s">
        <v>5697</v>
      </c>
      <c r="E437" s="116">
        <v>119572.5</v>
      </c>
    </row>
    <row r="438" spans="1:5" ht="21" customHeight="1" x14ac:dyDescent="0.2">
      <c r="A438" s="570">
        <v>428</v>
      </c>
      <c r="B438" s="302">
        <v>100000210817</v>
      </c>
      <c r="C438" s="572">
        <v>42172</v>
      </c>
      <c r="D438" s="301" t="s">
        <v>5697</v>
      </c>
      <c r="E438" s="116">
        <v>119572.5</v>
      </c>
    </row>
    <row r="439" spans="1:5" ht="21" customHeight="1" x14ac:dyDescent="0.2">
      <c r="A439" s="570">
        <v>429</v>
      </c>
      <c r="B439" s="302">
        <v>100000210818</v>
      </c>
      <c r="C439" s="572">
        <v>42172</v>
      </c>
      <c r="D439" s="301" t="s">
        <v>5697</v>
      </c>
      <c r="E439" s="116">
        <v>119572.5</v>
      </c>
    </row>
    <row r="440" spans="1:5" ht="21" customHeight="1" x14ac:dyDescent="0.2">
      <c r="A440" s="570">
        <v>430</v>
      </c>
      <c r="B440" s="302">
        <v>100000210819</v>
      </c>
      <c r="C440" s="572">
        <v>42172</v>
      </c>
      <c r="D440" s="301" t="s">
        <v>5697</v>
      </c>
      <c r="E440" s="116">
        <v>119572.5</v>
      </c>
    </row>
    <row r="441" spans="1:5" ht="21" customHeight="1" x14ac:dyDescent="0.2">
      <c r="A441" s="570">
        <v>431</v>
      </c>
      <c r="B441" s="302">
        <v>100000210820</v>
      </c>
      <c r="C441" s="572">
        <v>42172</v>
      </c>
      <c r="D441" s="301" t="s">
        <v>5697</v>
      </c>
      <c r="E441" s="116">
        <v>119572.5</v>
      </c>
    </row>
    <row r="442" spans="1:5" ht="21" customHeight="1" x14ac:dyDescent="0.2">
      <c r="A442" s="570">
        <v>432</v>
      </c>
      <c r="B442" s="302">
        <v>100000210821</v>
      </c>
      <c r="C442" s="572">
        <v>42172</v>
      </c>
      <c r="D442" s="301" t="s">
        <v>5697</v>
      </c>
      <c r="E442" s="116">
        <v>119572.5</v>
      </c>
    </row>
    <row r="443" spans="1:5" ht="21" customHeight="1" x14ac:dyDescent="0.2">
      <c r="A443" s="570">
        <v>433</v>
      </c>
      <c r="B443" s="302">
        <v>100000210822</v>
      </c>
      <c r="C443" s="572">
        <v>42172</v>
      </c>
      <c r="D443" s="301" t="s">
        <v>5697</v>
      </c>
      <c r="E443" s="116">
        <v>119572.5</v>
      </c>
    </row>
    <row r="444" spans="1:5" ht="21" customHeight="1" x14ac:dyDescent="0.2">
      <c r="A444" s="570">
        <v>434</v>
      </c>
      <c r="B444" s="302">
        <v>100000210823</v>
      </c>
      <c r="C444" s="572">
        <v>42172</v>
      </c>
      <c r="D444" s="301" t="s">
        <v>5697</v>
      </c>
      <c r="E444" s="116">
        <v>119572.5</v>
      </c>
    </row>
    <row r="445" spans="1:5" ht="21" customHeight="1" x14ac:dyDescent="0.2">
      <c r="A445" s="570">
        <v>435</v>
      </c>
      <c r="B445" s="302">
        <v>100000210824</v>
      </c>
      <c r="C445" s="572">
        <v>42172</v>
      </c>
      <c r="D445" s="301" t="s">
        <v>5697</v>
      </c>
      <c r="E445" s="116">
        <v>119572.5</v>
      </c>
    </row>
    <row r="446" spans="1:5" ht="21" customHeight="1" x14ac:dyDescent="0.2">
      <c r="A446" s="570">
        <v>436</v>
      </c>
      <c r="B446" s="302">
        <v>100000210825</v>
      </c>
      <c r="C446" s="572">
        <v>42172</v>
      </c>
      <c r="D446" s="301" t="s">
        <v>5697</v>
      </c>
      <c r="E446" s="116">
        <v>119572.5</v>
      </c>
    </row>
    <row r="447" spans="1:5" ht="21" customHeight="1" x14ac:dyDescent="0.2">
      <c r="A447" s="570">
        <v>437</v>
      </c>
      <c r="B447" s="302">
        <v>100000210826</v>
      </c>
      <c r="C447" s="572">
        <v>42172</v>
      </c>
      <c r="D447" s="301" t="s">
        <v>5697</v>
      </c>
      <c r="E447" s="116">
        <v>119572.5</v>
      </c>
    </row>
    <row r="448" spans="1:5" ht="21" customHeight="1" x14ac:dyDescent="0.2">
      <c r="A448" s="570">
        <v>438</v>
      </c>
      <c r="B448" s="302">
        <v>100000210827</v>
      </c>
      <c r="C448" s="572">
        <v>42172</v>
      </c>
      <c r="D448" s="301" t="s">
        <v>5697</v>
      </c>
      <c r="E448" s="116">
        <v>119572.5</v>
      </c>
    </row>
    <row r="449" spans="1:5" ht="21" customHeight="1" x14ac:dyDescent="0.2">
      <c r="A449" s="570">
        <v>439</v>
      </c>
      <c r="B449" s="302">
        <v>100000210828</v>
      </c>
      <c r="C449" s="572">
        <v>42172</v>
      </c>
      <c r="D449" s="301" t="s">
        <v>5697</v>
      </c>
      <c r="E449" s="116">
        <v>119572.5</v>
      </c>
    </row>
    <row r="450" spans="1:5" ht="21" customHeight="1" x14ac:dyDescent="0.2">
      <c r="A450" s="570">
        <v>440</v>
      </c>
      <c r="B450" s="302">
        <v>100000210829</v>
      </c>
      <c r="C450" s="572">
        <v>42172</v>
      </c>
      <c r="D450" s="301" t="s">
        <v>5697</v>
      </c>
      <c r="E450" s="116">
        <v>119572.5</v>
      </c>
    </row>
    <row r="451" spans="1:5" ht="21" customHeight="1" x14ac:dyDescent="0.2">
      <c r="A451" s="570">
        <v>441</v>
      </c>
      <c r="B451" s="302">
        <v>100000210830</v>
      </c>
      <c r="C451" s="572">
        <v>42172</v>
      </c>
      <c r="D451" s="301" t="s">
        <v>5697</v>
      </c>
      <c r="E451" s="116">
        <v>119572.5</v>
      </c>
    </row>
    <row r="452" spans="1:5" ht="21" customHeight="1" x14ac:dyDescent="0.2">
      <c r="A452" s="570">
        <v>442</v>
      </c>
      <c r="B452" s="302">
        <v>100000210831</v>
      </c>
      <c r="C452" s="572">
        <v>42172</v>
      </c>
      <c r="D452" s="301" t="s">
        <v>5697</v>
      </c>
      <c r="E452" s="116">
        <v>119572.5</v>
      </c>
    </row>
    <row r="453" spans="1:5" ht="21" customHeight="1" x14ac:dyDescent="0.2">
      <c r="A453" s="570">
        <v>443</v>
      </c>
      <c r="B453" s="302">
        <v>100000210832</v>
      </c>
      <c r="C453" s="572">
        <v>42172</v>
      </c>
      <c r="D453" s="301" t="s">
        <v>5697</v>
      </c>
      <c r="E453" s="116">
        <v>119572.5</v>
      </c>
    </row>
    <row r="454" spans="1:5" ht="21" customHeight="1" x14ac:dyDescent="0.2">
      <c r="A454" s="570">
        <v>444</v>
      </c>
      <c r="B454" s="302">
        <v>100000210833</v>
      </c>
      <c r="C454" s="572">
        <v>42172</v>
      </c>
      <c r="D454" s="301" t="s">
        <v>5697</v>
      </c>
      <c r="E454" s="116">
        <v>119572.5</v>
      </c>
    </row>
    <row r="455" spans="1:5" ht="21" customHeight="1" x14ac:dyDescent="0.2">
      <c r="A455" s="570">
        <v>445</v>
      </c>
      <c r="B455" s="302">
        <v>100000210834</v>
      </c>
      <c r="C455" s="572">
        <v>42172</v>
      </c>
      <c r="D455" s="301" t="s">
        <v>5697</v>
      </c>
      <c r="E455" s="116">
        <v>119572.5</v>
      </c>
    </row>
    <row r="456" spans="1:5" ht="21" customHeight="1" x14ac:dyDescent="0.2">
      <c r="A456" s="570">
        <v>446</v>
      </c>
      <c r="B456" s="302">
        <v>100000210835</v>
      </c>
      <c r="C456" s="572">
        <v>42172</v>
      </c>
      <c r="D456" s="301" t="s">
        <v>5697</v>
      </c>
      <c r="E456" s="116">
        <v>119572.5</v>
      </c>
    </row>
    <row r="457" spans="1:5" ht="21" customHeight="1" x14ac:dyDescent="0.2">
      <c r="A457" s="570">
        <v>447</v>
      </c>
      <c r="B457" s="302">
        <v>100000211208</v>
      </c>
      <c r="C457" s="572">
        <v>42172</v>
      </c>
      <c r="D457" s="301" t="s">
        <v>5698</v>
      </c>
      <c r="E457" s="116">
        <v>119572.5</v>
      </c>
    </row>
    <row r="458" spans="1:5" ht="21" customHeight="1" x14ac:dyDescent="0.2">
      <c r="A458" s="570">
        <v>448</v>
      </c>
      <c r="B458" s="302">
        <v>100000277261</v>
      </c>
      <c r="C458" s="572">
        <v>42856</v>
      </c>
      <c r="D458" s="301" t="s">
        <v>5699</v>
      </c>
      <c r="E458" s="116">
        <v>59000</v>
      </c>
    </row>
    <row r="459" spans="1:5" ht="21" customHeight="1" x14ac:dyDescent="0.2">
      <c r="A459" s="570">
        <v>449</v>
      </c>
      <c r="B459" s="302">
        <v>100000277262</v>
      </c>
      <c r="C459" s="572">
        <v>42856</v>
      </c>
      <c r="D459" s="301" t="s">
        <v>5700</v>
      </c>
      <c r="E459" s="116">
        <v>59000</v>
      </c>
    </row>
    <row r="460" spans="1:5" ht="21" customHeight="1" x14ac:dyDescent="0.2">
      <c r="A460" s="570">
        <v>450</v>
      </c>
      <c r="B460" s="302">
        <v>100000277263</v>
      </c>
      <c r="C460" s="572">
        <v>42856</v>
      </c>
      <c r="D460" s="301" t="s">
        <v>5701</v>
      </c>
      <c r="E460" s="116">
        <v>59000</v>
      </c>
    </row>
    <row r="461" spans="1:5" ht="21" customHeight="1" x14ac:dyDescent="0.2">
      <c r="A461" s="570">
        <v>451</v>
      </c>
      <c r="B461" s="302">
        <v>100000277264</v>
      </c>
      <c r="C461" s="572">
        <v>42856</v>
      </c>
      <c r="D461" s="301" t="s">
        <v>5702</v>
      </c>
      <c r="E461" s="116">
        <v>59000</v>
      </c>
    </row>
    <row r="462" spans="1:5" ht="21" customHeight="1" x14ac:dyDescent="0.2">
      <c r="A462" s="570">
        <v>452</v>
      </c>
      <c r="B462" s="302">
        <v>100000277265</v>
      </c>
      <c r="C462" s="572">
        <v>42856</v>
      </c>
      <c r="D462" s="301" t="s">
        <v>5703</v>
      </c>
      <c r="E462" s="116">
        <v>59000</v>
      </c>
    </row>
    <row r="463" spans="1:5" ht="21" customHeight="1" x14ac:dyDescent="0.2">
      <c r="A463" s="570">
        <v>453</v>
      </c>
      <c r="B463" s="302">
        <v>100000277266</v>
      </c>
      <c r="C463" s="572">
        <v>42856</v>
      </c>
      <c r="D463" s="301" t="s">
        <v>5704</v>
      </c>
      <c r="E463" s="116">
        <v>59000</v>
      </c>
    </row>
    <row r="464" spans="1:5" ht="21" customHeight="1" x14ac:dyDescent="0.2">
      <c r="A464" s="570">
        <v>454</v>
      </c>
      <c r="B464" s="302">
        <v>100000277267</v>
      </c>
      <c r="C464" s="572">
        <v>42856</v>
      </c>
      <c r="D464" s="301" t="s">
        <v>5705</v>
      </c>
      <c r="E464" s="116">
        <v>59000</v>
      </c>
    </row>
    <row r="465" spans="1:5" ht="21" customHeight="1" x14ac:dyDescent="0.2">
      <c r="A465" s="570">
        <v>455</v>
      </c>
      <c r="B465" s="302">
        <v>100000277268</v>
      </c>
      <c r="C465" s="572">
        <v>42856</v>
      </c>
      <c r="D465" s="301" t="s">
        <v>5706</v>
      </c>
      <c r="E465" s="116">
        <v>59000</v>
      </c>
    </row>
    <row r="466" spans="1:5" ht="21" customHeight="1" x14ac:dyDescent="0.2">
      <c r="A466" s="570">
        <v>456</v>
      </c>
      <c r="B466" s="302">
        <v>100000277269</v>
      </c>
      <c r="C466" s="572">
        <v>42856</v>
      </c>
      <c r="D466" s="301" t="s">
        <v>5707</v>
      </c>
      <c r="E466" s="116">
        <v>59000</v>
      </c>
    </row>
    <row r="467" spans="1:5" ht="21" customHeight="1" x14ac:dyDescent="0.2">
      <c r="A467" s="570">
        <v>457</v>
      </c>
      <c r="B467" s="302">
        <v>100000277270</v>
      </c>
      <c r="C467" s="572">
        <v>42856</v>
      </c>
      <c r="D467" s="301" t="s">
        <v>5708</v>
      </c>
      <c r="E467" s="116">
        <v>59000</v>
      </c>
    </row>
    <row r="468" spans="1:5" ht="21" customHeight="1" x14ac:dyDescent="0.2">
      <c r="A468" s="570">
        <v>458</v>
      </c>
      <c r="B468" s="302">
        <v>100000277271</v>
      </c>
      <c r="C468" s="572">
        <v>42856</v>
      </c>
      <c r="D468" s="301" t="s">
        <v>5709</v>
      </c>
      <c r="E468" s="116">
        <v>59000</v>
      </c>
    </row>
    <row r="469" spans="1:5" ht="21" customHeight="1" x14ac:dyDescent="0.2">
      <c r="A469" s="570">
        <v>459</v>
      </c>
      <c r="B469" s="302">
        <v>100000277272</v>
      </c>
      <c r="C469" s="572">
        <v>42856</v>
      </c>
      <c r="D469" s="301" t="s">
        <v>5710</v>
      </c>
      <c r="E469" s="116">
        <v>59000</v>
      </c>
    </row>
    <row r="470" spans="1:5" ht="21" customHeight="1" x14ac:dyDescent="0.2">
      <c r="A470" s="570">
        <v>460</v>
      </c>
      <c r="B470" s="302">
        <v>100000277273</v>
      </c>
      <c r="C470" s="572">
        <v>42856</v>
      </c>
      <c r="D470" s="301" t="s">
        <v>5711</v>
      </c>
      <c r="E470" s="116">
        <v>59000</v>
      </c>
    </row>
    <row r="471" spans="1:5" ht="21" customHeight="1" x14ac:dyDescent="0.2">
      <c r="A471" s="570">
        <v>461</v>
      </c>
      <c r="B471" s="302">
        <v>100000277274</v>
      </c>
      <c r="C471" s="572">
        <v>42856</v>
      </c>
      <c r="D471" s="301" t="s">
        <v>5712</v>
      </c>
      <c r="E471" s="116">
        <v>59000</v>
      </c>
    </row>
    <row r="472" spans="1:5" ht="21" customHeight="1" x14ac:dyDescent="0.2">
      <c r="A472" s="570">
        <v>462</v>
      </c>
      <c r="B472" s="302">
        <v>100000277275</v>
      </c>
      <c r="C472" s="572">
        <v>42856</v>
      </c>
      <c r="D472" s="301" t="s">
        <v>5713</v>
      </c>
      <c r="E472" s="116">
        <v>59000</v>
      </c>
    </row>
    <row r="473" spans="1:5" ht="21" customHeight="1" x14ac:dyDescent="0.2">
      <c r="A473" s="570">
        <v>463</v>
      </c>
      <c r="B473" s="302">
        <v>100000277276</v>
      </c>
      <c r="C473" s="572">
        <v>42856</v>
      </c>
      <c r="D473" s="301" t="s">
        <v>5714</v>
      </c>
      <c r="E473" s="116">
        <v>59000</v>
      </c>
    </row>
    <row r="474" spans="1:5" ht="21" customHeight="1" x14ac:dyDescent="0.2">
      <c r="A474" s="570">
        <v>464</v>
      </c>
      <c r="B474" s="302">
        <v>100000277277</v>
      </c>
      <c r="C474" s="572">
        <v>42856</v>
      </c>
      <c r="D474" s="301" t="s">
        <v>5715</v>
      </c>
      <c r="E474" s="116">
        <v>59000</v>
      </c>
    </row>
    <row r="475" spans="1:5" ht="21" customHeight="1" x14ac:dyDescent="0.2">
      <c r="A475" s="570">
        <v>465</v>
      </c>
      <c r="B475" s="302">
        <v>100000277278</v>
      </c>
      <c r="C475" s="572">
        <v>42856</v>
      </c>
      <c r="D475" s="301" t="s">
        <v>5716</v>
      </c>
      <c r="E475" s="116">
        <v>59000</v>
      </c>
    </row>
    <row r="476" spans="1:5" ht="21" customHeight="1" x14ac:dyDescent="0.2">
      <c r="A476" s="570">
        <v>466</v>
      </c>
      <c r="B476" s="302">
        <v>100000277279</v>
      </c>
      <c r="C476" s="572">
        <v>42856</v>
      </c>
      <c r="D476" s="301" t="s">
        <v>5717</v>
      </c>
      <c r="E476" s="116">
        <v>59000</v>
      </c>
    </row>
    <row r="477" spans="1:5" ht="21" customHeight="1" x14ac:dyDescent="0.2">
      <c r="A477" s="570">
        <v>467</v>
      </c>
      <c r="B477" s="302">
        <v>100000277280</v>
      </c>
      <c r="C477" s="572">
        <v>42856</v>
      </c>
      <c r="D477" s="301" t="s">
        <v>5718</v>
      </c>
      <c r="E477" s="116">
        <v>59000</v>
      </c>
    </row>
    <row r="478" spans="1:5" ht="21" customHeight="1" x14ac:dyDescent="0.2">
      <c r="A478" s="570">
        <v>468</v>
      </c>
      <c r="B478" s="302">
        <v>100000277281</v>
      </c>
      <c r="C478" s="572">
        <v>42856</v>
      </c>
      <c r="D478" s="301" t="s">
        <v>5719</v>
      </c>
      <c r="E478" s="116">
        <v>59000</v>
      </c>
    </row>
    <row r="479" spans="1:5" ht="21" customHeight="1" x14ac:dyDescent="0.2">
      <c r="A479" s="570">
        <v>469</v>
      </c>
      <c r="B479" s="302">
        <v>100000277282</v>
      </c>
      <c r="C479" s="572">
        <v>42856</v>
      </c>
      <c r="D479" s="301" t="s">
        <v>5720</v>
      </c>
      <c r="E479" s="116">
        <v>59000</v>
      </c>
    </row>
    <row r="480" spans="1:5" ht="21" customHeight="1" x14ac:dyDescent="0.2">
      <c r="A480" s="570">
        <v>470</v>
      </c>
      <c r="B480" s="302">
        <v>100000277283</v>
      </c>
      <c r="C480" s="572">
        <v>42856</v>
      </c>
      <c r="D480" s="301" t="s">
        <v>5721</v>
      </c>
      <c r="E480" s="116">
        <v>59000</v>
      </c>
    </row>
    <row r="481" spans="1:5" ht="21" customHeight="1" x14ac:dyDescent="0.2">
      <c r="A481" s="570">
        <v>471</v>
      </c>
      <c r="B481" s="302">
        <v>100000277284</v>
      </c>
      <c r="C481" s="572">
        <v>42856</v>
      </c>
      <c r="D481" s="301" t="s">
        <v>5722</v>
      </c>
      <c r="E481" s="116">
        <v>59000</v>
      </c>
    </row>
    <row r="482" spans="1:5" ht="21" customHeight="1" x14ac:dyDescent="0.2">
      <c r="A482" s="570">
        <v>472</v>
      </c>
      <c r="B482" s="302">
        <v>100000277285</v>
      </c>
      <c r="C482" s="572">
        <v>42856</v>
      </c>
      <c r="D482" s="301" t="s">
        <v>5723</v>
      </c>
      <c r="E482" s="116">
        <v>59000</v>
      </c>
    </row>
    <row r="483" spans="1:5" ht="21" customHeight="1" x14ac:dyDescent="0.2">
      <c r="A483" s="570">
        <v>473</v>
      </c>
      <c r="B483" s="302">
        <v>100000277286</v>
      </c>
      <c r="C483" s="572">
        <v>42856</v>
      </c>
      <c r="D483" s="301" t="s">
        <v>5724</v>
      </c>
      <c r="E483" s="116">
        <v>59000</v>
      </c>
    </row>
    <row r="484" spans="1:5" ht="21" customHeight="1" x14ac:dyDescent="0.2">
      <c r="A484" s="570">
        <v>474</v>
      </c>
      <c r="B484" s="302">
        <v>100000277287</v>
      </c>
      <c r="C484" s="572">
        <v>42856</v>
      </c>
      <c r="D484" s="301" t="s">
        <v>5725</v>
      </c>
      <c r="E484" s="116">
        <v>59000</v>
      </c>
    </row>
    <row r="485" spans="1:5" ht="21" customHeight="1" x14ac:dyDescent="0.2">
      <c r="A485" s="570">
        <v>475</v>
      </c>
      <c r="B485" s="302">
        <v>100000277288</v>
      </c>
      <c r="C485" s="572">
        <v>42856</v>
      </c>
      <c r="D485" s="301" t="s">
        <v>5726</v>
      </c>
      <c r="E485" s="116">
        <v>59000</v>
      </c>
    </row>
    <row r="486" spans="1:5" ht="21" customHeight="1" x14ac:dyDescent="0.2">
      <c r="A486" s="570">
        <v>476</v>
      </c>
      <c r="B486" s="302">
        <v>100000277289</v>
      </c>
      <c r="C486" s="572">
        <v>42856</v>
      </c>
      <c r="D486" s="301" t="s">
        <v>5727</v>
      </c>
      <c r="E486" s="116">
        <v>59000</v>
      </c>
    </row>
    <row r="487" spans="1:5" ht="21" customHeight="1" x14ac:dyDescent="0.2">
      <c r="A487" s="570">
        <v>477</v>
      </c>
      <c r="B487" s="302">
        <v>100000277290</v>
      </c>
      <c r="C487" s="572">
        <v>42856</v>
      </c>
      <c r="D487" s="301" t="s">
        <v>5728</v>
      </c>
      <c r="E487" s="116">
        <v>59000</v>
      </c>
    </row>
    <row r="488" spans="1:5" ht="21" customHeight="1" x14ac:dyDescent="0.2">
      <c r="A488" s="570">
        <v>478</v>
      </c>
      <c r="B488" s="302">
        <v>100000277291</v>
      </c>
      <c r="C488" s="572">
        <v>42856</v>
      </c>
      <c r="D488" s="301" t="s">
        <v>5729</v>
      </c>
      <c r="E488" s="116">
        <v>59000</v>
      </c>
    </row>
    <row r="489" spans="1:5" ht="21" customHeight="1" x14ac:dyDescent="0.2">
      <c r="A489" s="570">
        <v>479</v>
      </c>
      <c r="B489" s="302">
        <v>100000277297</v>
      </c>
      <c r="C489" s="572">
        <v>42856</v>
      </c>
      <c r="D489" s="301" t="s">
        <v>5730</v>
      </c>
      <c r="E489" s="116">
        <v>59000</v>
      </c>
    </row>
    <row r="490" spans="1:5" ht="21" customHeight="1" x14ac:dyDescent="0.2">
      <c r="A490" s="570">
        <v>480</v>
      </c>
      <c r="B490" s="302">
        <v>100000277298</v>
      </c>
      <c r="C490" s="572">
        <v>42856</v>
      </c>
      <c r="D490" s="301" t="s">
        <v>5731</v>
      </c>
      <c r="E490" s="116">
        <v>59000</v>
      </c>
    </row>
    <row r="491" spans="1:5" ht="21" customHeight="1" x14ac:dyDescent="0.2">
      <c r="A491" s="570">
        <v>481</v>
      </c>
      <c r="B491" s="302">
        <v>100000277299</v>
      </c>
      <c r="C491" s="572">
        <v>42856</v>
      </c>
      <c r="D491" s="301" t="s">
        <v>5732</v>
      </c>
      <c r="E491" s="116">
        <v>59000</v>
      </c>
    </row>
    <row r="492" spans="1:5" ht="21" customHeight="1" x14ac:dyDescent="0.2">
      <c r="A492" s="570">
        <v>482</v>
      </c>
      <c r="B492" s="302">
        <v>100000277300</v>
      </c>
      <c r="C492" s="572">
        <v>42856</v>
      </c>
      <c r="D492" s="301" t="s">
        <v>5733</v>
      </c>
      <c r="E492" s="116">
        <v>59000</v>
      </c>
    </row>
    <row r="493" spans="1:5" ht="21" customHeight="1" x14ac:dyDescent="0.2">
      <c r="A493" s="570">
        <v>483</v>
      </c>
      <c r="B493" s="302">
        <v>100000277301</v>
      </c>
      <c r="C493" s="572">
        <v>42856</v>
      </c>
      <c r="D493" s="301" t="s">
        <v>5734</v>
      </c>
      <c r="E493" s="116">
        <v>59000</v>
      </c>
    </row>
    <row r="494" spans="1:5" ht="21" customHeight="1" x14ac:dyDescent="0.2">
      <c r="A494" s="570">
        <v>484</v>
      </c>
      <c r="B494" s="302">
        <v>100000277302</v>
      </c>
      <c r="C494" s="572">
        <v>42856</v>
      </c>
      <c r="D494" s="301" t="s">
        <v>5735</v>
      </c>
      <c r="E494" s="116">
        <v>59000</v>
      </c>
    </row>
    <row r="495" spans="1:5" ht="21" customHeight="1" x14ac:dyDescent="0.2">
      <c r="A495" s="570">
        <v>485</v>
      </c>
      <c r="B495" s="302">
        <v>100000277303</v>
      </c>
      <c r="C495" s="572">
        <v>42856</v>
      </c>
      <c r="D495" s="301" t="s">
        <v>5736</v>
      </c>
      <c r="E495" s="116">
        <v>59000</v>
      </c>
    </row>
    <row r="496" spans="1:5" ht="21" customHeight="1" x14ac:dyDescent="0.2">
      <c r="A496" s="570">
        <v>486</v>
      </c>
      <c r="B496" s="302">
        <v>100000277304</v>
      </c>
      <c r="C496" s="572">
        <v>42856</v>
      </c>
      <c r="D496" s="301" t="s">
        <v>5737</v>
      </c>
      <c r="E496" s="116">
        <v>59000</v>
      </c>
    </row>
    <row r="497" spans="1:5" ht="21" customHeight="1" x14ac:dyDescent="0.2">
      <c r="A497" s="570">
        <v>487</v>
      </c>
      <c r="B497" s="302">
        <v>100000277305</v>
      </c>
      <c r="C497" s="572">
        <v>42856</v>
      </c>
      <c r="D497" s="301" t="s">
        <v>5738</v>
      </c>
      <c r="E497" s="116">
        <v>59000</v>
      </c>
    </row>
    <row r="498" spans="1:5" ht="21" customHeight="1" x14ac:dyDescent="0.2">
      <c r="A498" s="570">
        <v>488</v>
      </c>
      <c r="B498" s="302">
        <v>100000277306</v>
      </c>
      <c r="C498" s="572">
        <v>42856</v>
      </c>
      <c r="D498" s="301" t="s">
        <v>5739</v>
      </c>
      <c r="E498" s="116">
        <v>59000</v>
      </c>
    </row>
    <row r="499" spans="1:5" ht="21" customHeight="1" x14ac:dyDescent="0.2">
      <c r="A499" s="570">
        <v>489</v>
      </c>
      <c r="B499" s="302">
        <v>100000277307</v>
      </c>
      <c r="C499" s="572">
        <v>42856</v>
      </c>
      <c r="D499" s="301" t="s">
        <v>5740</v>
      </c>
      <c r="E499" s="116">
        <v>59000</v>
      </c>
    </row>
    <row r="500" spans="1:5" ht="21" customHeight="1" x14ac:dyDescent="0.2">
      <c r="A500" s="570">
        <v>490</v>
      </c>
      <c r="B500" s="302">
        <v>100000277308</v>
      </c>
      <c r="C500" s="572">
        <v>42856</v>
      </c>
      <c r="D500" s="301" t="s">
        <v>5741</v>
      </c>
      <c r="E500" s="116">
        <v>59000</v>
      </c>
    </row>
    <row r="501" spans="1:5" ht="21" customHeight="1" x14ac:dyDescent="0.2">
      <c r="A501" s="570">
        <v>491</v>
      </c>
      <c r="B501" s="302">
        <v>100000277309</v>
      </c>
      <c r="C501" s="572">
        <v>42856</v>
      </c>
      <c r="D501" s="301" t="s">
        <v>5742</v>
      </c>
      <c r="E501" s="116">
        <v>59000</v>
      </c>
    </row>
    <row r="502" spans="1:5" ht="21" customHeight="1" x14ac:dyDescent="0.2">
      <c r="A502" s="570">
        <v>492</v>
      </c>
      <c r="B502" s="302">
        <v>100000277310</v>
      </c>
      <c r="C502" s="572">
        <v>42856</v>
      </c>
      <c r="D502" s="301" t="s">
        <v>5743</v>
      </c>
      <c r="E502" s="116">
        <v>59000</v>
      </c>
    </row>
    <row r="503" spans="1:5" ht="21" customHeight="1" x14ac:dyDescent="0.2">
      <c r="A503" s="570">
        <v>493</v>
      </c>
      <c r="B503" s="302">
        <v>100000277311</v>
      </c>
      <c r="C503" s="572">
        <v>42856</v>
      </c>
      <c r="D503" s="301" t="s">
        <v>5744</v>
      </c>
      <c r="E503" s="116">
        <v>59000</v>
      </c>
    </row>
    <row r="504" spans="1:5" ht="21" customHeight="1" x14ac:dyDescent="0.2">
      <c r="A504" s="570">
        <v>494</v>
      </c>
      <c r="B504" s="302">
        <v>100000277312</v>
      </c>
      <c r="C504" s="572">
        <v>42856</v>
      </c>
      <c r="D504" s="301" t="s">
        <v>5745</v>
      </c>
      <c r="E504" s="116">
        <v>59000</v>
      </c>
    </row>
    <row r="505" spans="1:5" ht="21" customHeight="1" x14ac:dyDescent="0.2">
      <c r="A505" s="570">
        <v>495</v>
      </c>
      <c r="B505" s="302">
        <v>100000277313</v>
      </c>
      <c r="C505" s="572">
        <v>42856</v>
      </c>
      <c r="D505" s="301" t="s">
        <v>5746</v>
      </c>
      <c r="E505" s="116">
        <v>59000</v>
      </c>
    </row>
    <row r="506" spans="1:5" ht="21" customHeight="1" x14ac:dyDescent="0.2">
      <c r="A506" s="570">
        <v>496</v>
      </c>
      <c r="B506" s="302">
        <v>100000277314</v>
      </c>
      <c r="C506" s="572">
        <v>42856</v>
      </c>
      <c r="D506" s="301" t="s">
        <v>5747</v>
      </c>
      <c r="E506" s="116">
        <v>59000</v>
      </c>
    </row>
    <row r="507" spans="1:5" ht="21" customHeight="1" x14ac:dyDescent="0.2">
      <c r="A507" s="570">
        <v>497</v>
      </c>
      <c r="B507" s="302">
        <v>100000277315</v>
      </c>
      <c r="C507" s="572">
        <v>42856</v>
      </c>
      <c r="D507" s="301" t="s">
        <v>5748</v>
      </c>
      <c r="E507" s="116">
        <v>59000</v>
      </c>
    </row>
    <row r="508" spans="1:5" ht="21" customHeight="1" x14ac:dyDescent="0.2">
      <c r="A508" s="570">
        <v>498</v>
      </c>
      <c r="B508" s="302">
        <v>100000277316</v>
      </c>
      <c r="C508" s="572">
        <v>42856</v>
      </c>
      <c r="D508" s="301" t="s">
        <v>5749</v>
      </c>
      <c r="E508" s="116">
        <v>59000</v>
      </c>
    </row>
    <row r="509" spans="1:5" ht="21" customHeight="1" x14ac:dyDescent="0.2">
      <c r="A509" s="570">
        <v>499</v>
      </c>
      <c r="B509" s="302">
        <v>100000277317</v>
      </c>
      <c r="C509" s="572">
        <v>42856</v>
      </c>
      <c r="D509" s="301" t="s">
        <v>5750</v>
      </c>
      <c r="E509" s="116">
        <v>59000</v>
      </c>
    </row>
    <row r="510" spans="1:5" ht="21" customHeight="1" x14ac:dyDescent="0.2">
      <c r="A510" s="570">
        <v>500</v>
      </c>
      <c r="B510" s="302">
        <v>100000277318</v>
      </c>
      <c r="C510" s="572">
        <v>42856</v>
      </c>
      <c r="D510" s="301" t="s">
        <v>5751</v>
      </c>
      <c r="E510" s="116">
        <v>59000</v>
      </c>
    </row>
    <row r="511" spans="1:5" ht="21" customHeight="1" x14ac:dyDescent="0.2">
      <c r="A511" s="570">
        <v>501</v>
      </c>
      <c r="B511" s="302">
        <v>100000277319</v>
      </c>
      <c r="C511" s="572">
        <v>42856</v>
      </c>
      <c r="D511" s="301" t="s">
        <v>5752</v>
      </c>
      <c r="E511" s="116">
        <v>59000</v>
      </c>
    </row>
    <row r="512" spans="1:5" ht="21" customHeight="1" x14ac:dyDescent="0.2">
      <c r="A512" s="570">
        <v>502</v>
      </c>
      <c r="B512" s="302">
        <v>100000277320</v>
      </c>
      <c r="C512" s="572">
        <v>42856</v>
      </c>
      <c r="D512" s="301" t="s">
        <v>5753</v>
      </c>
      <c r="E512" s="116">
        <v>59000</v>
      </c>
    </row>
    <row r="513" spans="1:5" ht="21" customHeight="1" x14ac:dyDescent="0.2">
      <c r="A513" s="570">
        <v>503</v>
      </c>
      <c r="B513" s="302">
        <v>100000277321</v>
      </c>
      <c r="C513" s="572">
        <v>42856</v>
      </c>
      <c r="D513" s="301" t="s">
        <v>5754</v>
      </c>
      <c r="E513" s="116">
        <v>59000</v>
      </c>
    </row>
    <row r="514" spans="1:5" ht="21" customHeight="1" x14ac:dyDescent="0.2">
      <c r="A514" s="570">
        <v>504</v>
      </c>
      <c r="B514" s="302">
        <v>100000277322</v>
      </c>
      <c r="C514" s="572">
        <v>42856</v>
      </c>
      <c r="D514" s="301" t="s">
        <v>5755</v>
      </c>
      <c r="E514" s="116">
        <v>59000</v>
      </c>
    </row>
    <row r="515" spans="1:5" ht="21" customHeight="1" x14ac:dyDescent="0.2">
      <c r="A515" s="570">
        <v>505</v>
      </c>
      <c r="B515" s="302">
        <v>100000277323</v>
      </c>
      <c r="C515" s="572">
        <v>42856</v>
      </c>
      <c r="D515" s="301" t="s">
        <v>5756</v>
      </c>
      <c r="E515" s="116">
        <v>59000</v>
      </c>
    </row>
    <row r="516" spans="1:5" ht="21" customHeight="1" x14ac:dyDescent="0.2">
      <c r="A516" s="570">
        <v>506</v>
      </c>
      <c r="B516" s="302">
        <v>100000277324</v>
      </c>
      <c r="C516" s="572">
        <v>42856</v>
      </c>
      <c r="D516" s="301" t="s">
        <v>5757</v>
      </c>
      <c r="E516" s="116">
        <v>59000</v>
      </c>
    </row>
    <row r="517" spans="1:5" ht="21" customHeight="1" x14ac:dyDescent="0.2">
      <c r="A517" s="570">
        <v>507</v>
      </c>
      <c r="B517" s="302">
        <v>100000277325</v>
      </c>
      <c r="C517" s="572">
        <v>42856</v>
      </c>
      <c r="D517" s="301" t="s">
        <v>5758</v>
      </c>
      <c r="E517" s="116">
        <v>59000</v>
      </c>
    </row>
    <row r="518" spans="1:5" ht="21" customHeight="1" x14ac:dyDescent="0.2">
      <c r="A518" s="570">
        <v>508</v>
      </c>
      <c r="B518" s="302">
        <v>100000277326</v>
      </c>
      <c r="C518" s="572">
        <v>42856</v>
      </c>
      <c r="D518" s="301" t="s">
        <v>5759</v>
      </c>
      <c r="E518" s="116">
        <v>59000</v>
      </c>
    </row>
    <row r="519" spans="1:5" ht="21" customHeight="1" x14ac:dyDescent="0.2">
      <c r="A519" s="570">
        <v>509</v>
      </c>
      <c r="B519" s="302">
        <v>100000277327</v>
      </c>
      <c r="C519" s="572">
        <v>42856</v>
      </c>
      <c r="D519" s="301" t="s">
        <v>5760</v>
      </c>
      <c r="E519" s="116">
        <v>59000</v>
      </c>
    </row>
    <row r="520" spans="1:5" ht="21" customHeight="1" x14ac:dyDescent="0.2">
      <c r="A520" s="570">
        <v>510</v>
      </c>
      <c r="B520" s="302">
        <v>100000277328</v>
      </c>
      <c r="C520" s="572">
        <v>42856</v>
      </c>
      <c r="D520" s="301" t="s">
        <v>5761</v>
      </c>
      <c r="E520" s="116">
        <v>59000</v>
      </c>
    </row>
    <row r="521" spans="1:5" ht="21" customHeight="1" x14ac:dyDescent="0.2">
      <c r="A521" s="570">
        <v>511</v>
      </c>
      <c r="B521" s="302">
        <v>100000277329</v>
      </c>
      <c r="C521" s="572">
        <v>42856</v>
      </c>
      <c r="D521" s="301" t="s">
        <v>5762</v>
      </c>
      <c r="E521" s="116">
        <v>59000</v>
      </c>
    </row>
    <row r="522" spans="1:5" ht="21" customHeight="1" x14ac:dyDescent="0.2">
      <c r="A522" s="570">
        <v>512</v>
      </c>
      <c r="B522" s="302">
        <v>100000277330</v>
      </c>
      <c r="C522" s="572">
        <v>42856</v>
      </c>
      <c r="D522" s="301" t="s">
        <v>5763</v>
      </c>
      <c r="E522" s="116">
        <v>59000</v>
      </c>
    </row>
    <row r="523" spans="1:5" ht="21" customHeight="1" x14ac:dyDescent="0.2">
      <c r="A523" s="570">
        <v>513</v>
      </c>
      <c r="B523" s="302">
        <v>100000277331</v>
      </c>
      <c r="C523" s="572">
        <v>42856</v>
      </c>
      <c r="D523" s="301" t="s">
        <v>5764</v>
      </c>
      <c r="E523" s="116">
        <v>59000</v>
      </c>
    </row>
    <row r="524" spans="1:5" ht="21" customHeight="1" x14ac:dyDescent="0.2">
      <c r="A524" s="570">
        <v>514</v>
      </c>
      <c r="B524" s="302">
        <v>100000277332</v>
      </c>
      <c r="C524" s="572">
        <v>42856</v>
      </c>
      <c r="D524" s="301" t="s">
        <v>5765</v>
      </c>
      <c r="E524" s="116">
        <v>59000</v>
      </c>
    </row>
    <row r="525" spans="1:5" ht="21" customHeight="1" x14ac:dyDescent="0.2">
      <c r="A525" s="570">
        <v>515</v>
      </c>
      <c r="B525" s="302">
        <v>100000277333</v>
      </c>
      <c r="C525" s="572">
        <v>42856</v>
      </c>
      <c r="D525" s="301" t="s">
        <v>5766</v>
      </c>
      <c r="E525" s="116">
        <v>59000</v>
      </c>
    </row>
    <row r="526" spans="1:5" ht="21" customHeight="1" x14ac:dyDescent="0.2">
      <c r="A526" s="570">
        <v>516</v>
      </c>
      <c r="B526" s="302">
        <v>100000277334</v>
      </c>
      <c r="C526" s="572">
        <v>42856</v>
      </c>
      <c r="D526" s="301" t="s">
        <v>5767</v>
      </c>
      <c r="E526" s="116">
        <v>59000</v>
      </c>
    </row>
    <row r="527" spans="1:5" ht="21" customHeight="1" x14ac:dyDescent="0.2">
      <c r="A527" s="570">
        <v>517</v>
      </c>
      <c r="B527" s="302">
        <v>100000277335</v>
      </c>
      <c r="C527" s="572">
        <v>42856</v>
      </c>
      <c r="D527" s="301" t="s">
        <v>5768</v>
      </c>
      <c r="E527" s="116">
        <v>59000</v>
      </c>
    </row>
    <row r="528" spans="1:5" ht="21" customHeight="1" x14ac:dyDescent="0.2">
      <c r="A528" s="570">
        <v>518</v>
      </c>
      <c r="B528" s="302">
        <v>100000277336</v>
      </c>
      <c r="C528" s="572">
        <v>42856</v>
      </c>
      <c r="D528" s="301" t="s">
        <v>5769</v>
      </c>
      <c r="E528" s="116">
        <v>59000</v>
      </c>
    </row>
    <row r="529" spans="1:5" ht="21" customHeight="1" x14ac:dyDescent="0.2">
      <c r="A529" s="570">
        <v>519</v>
      </c>
      <c r="B529" s="302">
        <v>100000277337</v>
      </c>
      <c r="C529" s="572">
        <v>42856</v>
      </c>
      <c r="D529" s="301" t="s">
        <v>5770</v>
      </c>
      <c r="E529" s="116">
        <v>59000</v>
      </c>
    </row>
    <row r="530" spans="1:5" ht="21" customHeight="1" x14ac:dyDescent="0.2">
      <c r="A530" s="570">
        <v>520</v>
      </c>
      <c r="B530" s="302">
        <v>100000277338</v>
      </c>
      <c r="C530" s="572">
        <v>42856</v>
      </c>
      <c r="D530" s="301" t="s">
        <v>5771</v>
      </c>
      <c r="E530" s="116">
        <v>59000</v>
      </c>
    </row>
    <row r="531" spans="1:5" ht="21" customHeight="1" x14ac:dyDescent="0.2">
      <c r="A531" s="570">
        <v>521</v>
      </c>
      <c r="B531" s="302">
        <v>100000277339</v>
      </c>
      <c r="C531" s="572">
        <v>42856</v>
      </c>
      <c r="D531" s="301" t="s">
        <v>5772</v>
      </c>
      <c r="E531" s="116">
        <v>59000</v>
      </c>
    </row>
    <row r="532" spans="1:5" ht="21" customHeight="1" x14ac:dyDescent="0.2">
      <c r="A532" s="570">
        <v>522</v>
      </c>
      <c r="B532" s="302">
        <v>100000277340</v>
      </c>
      <c r="C532" s="572">
        <v>42856</v>
      </c>
      <c r="D532" s="301" t="s">
        <v>5773</v>
      </c>
      <c r="E532" s="116">
        <v>59000</v>
      </c>
    </row>
    <row r="533" spans="1:5" ht="21" customHeight="1" x14ac:dyDescent="0.2">
      <c r="A533" s="570">
        <v>523</v>
      </c>
      <c r="B533" s="302">
        <v>100000277341</v>
      </c>
      <c r="C533" s="572">
        <v>42856</v>
      </c>
      <c r="D533" s="301" t="s">
        <v>5774</v>
      </c>
      <c r="E533" s="116">
        <v>59000</v>
      </c>
    </row>
    <row r="534" spans="1:5" ht="21" customHeight="1" x14ac:dyDescent="0.2">
      <c r="A534" s="570">
        <v>524</v>
      </c>
      <c r="B534" s="302">
        <v>100000277342</v>
      </c>
      <c r="C534" s="572">
        <v>42856</v>
      </c>
      <c r="D534" s="301" t="s">
        <v>5775</v>
      </c>
      <c r="E534" s="116">
        <v>59000</v>
      </c>
    </row>
    <row r="535" spans="1:5" ht="21" customHeight="1" x14ac:dyDescent="0.2">
      <c r="A535" s="570">
        <v>525</v>
      </c>
      <c r="B535" s="302">
        <v>100000277343</v>
      </c>
      <c r="C535" s="572">
        <v>42856</v>
      </c>
      <c r="D535" s="301" t="s">
        <v>5776</v>
      </c>
      <c r="E535" s="116">
        <v>59000</v>
      </c>
    </row>
    <row r="536" spans="1:5" ht="21" customHeight="1" x14ac:dyDescent="0.2">
      <c r="A536" s="570">
        <v>526</v>
      </c>
      <c r="B536" s="302">
        <v>100000277344</v>
      </c>
      <c r="C536" s="572">
        <v>42856</v>
      </c>
      <c r="D536" s="301" t="s">
        <v>5777</v>
      </c>
      <c r="E536" s="116">
        <v>59000</v>
      </c>
    </row>
    <row r="537" spans="1:5" ht="21" customHeight="1" x14ac:dyDescent="0.2">
      <c r="A537" s="570">
        <v>527</v>
      </c>
      <c r="B537" s="302">
        <v>100000277345</v>
      </c>
      <c r="C537" s="572">
        <v>42856</v>
      </c>
      <c r="D537" s="301" t="s">
        <v>5778</v>
      </c>
      <c r="E537" s="116">
        <v>59000</v>
      </c>
    </row>
    <row r="538" spans="1:5" ht="21" customHeight="1" x14ac:dyDescent="0.2">
      <c r="A538" s="570">
        <v>528</v>
      </c>
      <c r="B538" s="302">
        <v>100000277346</v>
      </c>
      <c r="C538" s="572">
        <v>42856</v>
      </c>
      <c r="D538" s="301" t="s">
        <v>5779</v>
      </c>
      <c r="E538" s="116">
        <v>59000</v>
      </c>
    </row>
    <row r="539" spans="1:5" ht="21" customHeight="1" x14ac:dyDescent="0.2">
      <c r="A539" s="570">
        <v>529</v>
      </c>
      <c r="B539" s="302">
        <v>100000277347</v>
      </c>
      <c r="C539" s="572">
        <v>42856</v>
      </c>
      <c r="D539" s="301" t="s">
        <v>5780</v>
      </c>
      <c r="E539" s="116">
        <v>59000</v>
      </c>
    </row>
    <row r="540" spans="1:5" ht="21" customHeight="1" x14ac:dyDescent="0.2">
      <c r="A540" s="570">
        <v>530</v>
      </c>
      <c r="B540" s="302">
        <v>100000277348</v>
      </c>
      <c r="C540" s="572">
        <v>42856</v>
      </c>
      <c r="D540" s="301" t="s">
        <v>5781</v>
      </c>
      <c r="E540" s="116">
        <v>59000</v>
      </c>
    </row>
    <row r="541" spans="1:5" ht="21" customHeight="1" x14ac:dyDescent="0.2">
      <c r="A541" s="570">
        <v>531</v>
      </c>
      <c r="B541" s="302">
        <v>100000277349</v>
      </c>
      <c r="C541" s="572">
        <v>42856</v>
      </c>
      <c r="D541" s="301" t="s">
        <v>5782</v>
      </c>
      <c r="E541" s="116">
        <v>59000</v>
      </c>
    </row>
    <row r="542" spans="1:5" ht="21" customHeight="1" x14ac:dyDescent="0.2">
      <c r="A542" s="570">
        <v>532</v>
      </c>
      <c r="B542" s="302">
        <v>100000277350</v>
      </c>
      <c r="C542" s="572">
        <v>42856</v>
      </c>
      <c r="D542" s="301" t="s">
        <v>5783</v>
      </c>
      <c r="E542" s="116">
        <v>59000</v>
      </c>
    </row>
    <row r="543" spans="1:5" ht="21" customHeight="1" x14ac:dyDescent="0.2">
      <c r="A543" s="570">
        <v>533</v>
      </c>
      <c r="B543" s="302">
        <v>100000277351</v>
      </c>
      <c r="C543" s="572">
        <v>42856</v>
      </c>
      <c r="D543" s="301" t="s">
        <v>5784</v>
      </c>
      <c r="E543" s="116">
        <v>59000</v>
      </c>
    </row>
    <row r="544" spans="1:5" ht="21" customHeight="1" x14ac:dyDescent="0.2">
      <c r="A544" s="570">
        <v>534</v>
      </c>
      <c r="B544" s="302">
        <v>100000277352</v>
      </c>
      <c r="C544" s="572">
        <v>42856</v>
      </c>
      <c r="D544" s="301" t="s">
        <v>5785</v>
      </c>
      <c r="E544" s="116">
        <v>59000</v>
      </c>
    </row>
    <row r="545" spans="1:5" ht="21" customHeight="1" x14ac:dyDescent="0.2">
      <c r="A545" s="570">
        <v>535</v>
      </c>
      <c r="B545" s="302">
        <v>100000277353</v>
      </c>
      <c r="C545" s="572">
        <v>42856</v>
      </c>
      <c r="D545" s="301" t="s">
        <v>5786</v>
      </c>
      <c r="E545" s="116">
        <v>59000</v>
      </c>
    </row>
    <row r="546" spans="1:5" ht="21" customHeight="1" x14ac:dyDescent="0.2">
      <c r="A546" s="570">
        <v>536</v>
      </c>
      <c r="B546" s="302">
        <v>100000277354</v>
      </c>
      <c r="C546" s="572">
        <v>42856</v>
      </c>
      <c r="D546" s="301" t="s">
        <v>5787</v>
      </c>
      <c r="E546" s="116">
        <v>59000</v>
      </c>
    </row>
    <row r="547" spans="1:5" ht="21" customHeight="1" x14ac:dyDescent="0.2">
      <c r="A547" s="570">
        <v>537</v>
      </c>
      <c r="B547" s="302">
        <v>100000277355</v>
      </c>
      <c r="C547" s="572">
        <v>42856</v>
      </c>
      <c r="D547" s="301" t="s">
        <v>5788</v>
      </c>
      <c r="E547" s="116">
        <v>59000</v>
      </c>
    </row>
    <row r="548" spans="1:5" ht="21" customHeight="1" x14ac:dyDescent="0.2">
      <c r="A548" s="570">
        <v>538</v>
      </c>
      <c r="B548" s="302">
        <v>100000277356</v>
      </c>
      <c r="C548" s="572">
        <v>42856</v>
      </c>
      <c r="D548" s="301" t="s">
        <v>5789</v>
      </c>
      <c r="E548" s="116">
        <v>59000</v>
      </c>
    </row>
    <row r="549" spans="1:5" ht="21" customHeight="1" x14ac:dyDescent="0.2">
      <c r="A549" s="570">
        <v>539</v>
      </c>
      <c r="B549" s="302">
        <v>100000277357</v>
      </c>
      <c r="C549" s="572">
        <v>42856</v>
      </c>
      <c r="D549" s="301" t="s">
        <v>5790</v>
      </c>
      <c r="E549" s="116">
        <v>59000</v>
      </c>
    </row>
    <row r="550" spans="1:5" ht="21" customHeight="1" x14ac:dyDescent="0.2">
      <c r="A550" s="570">
        <v>540</v>
      </c>
      <c r="B550" s="302">
        <v>100000277358</v>
      </c>
      <c r="C550" s="572">
        <v>42856</v>
      </c>
      <c r="D550" s="301" t="s">
        <v>5791</v>
      </c>
      <c r="E550" s="116">
        <v>59000</v>
      </c>
    </row>
    <row r="551" spans="1:5" ht="21" customHeight="1" x14ac:dyDescent="0.2">
      <c r="A551" s="570">
        <v>541</v>
      </c>
      <c r="B551" s="302">
        <v>100000277359</v>
      </c>
      <c r="C551" s="572">
        <v>42856</v>
      </c>
      <c r="D551" s="301" t="s">
        <v>5792</v>
      </c>
      <c r="E551" s="116">
        <v>59000</v>
      </c>
    </row>
    <row r="552" spans="1:5" ht="21" customHeight="1" x14ac:dyDescent="0.2">
      <c r="A552" s="570">
        <v>542</v>
      </c>
      <c r="B552" s="302">
        <v>100000277360</v>
      </c>
      <c r="C552" s="572">
        <v>42856</v>
      </c>
      <c r="D552" s="301" t="s">
        <v>5793</v>
      </c>
      <c r="E552" s="116">
        <v>59000</v>
      </c>
    </row>
    <row r="553" spans="1:5" ht="21" customHeight="1" x14ac:dyDescent="0.2">
      <c r="A553" s="570">
        <v>543</v>
      </c>
      <c r="B553" s="302">
        <v>100000277366</v>
      </c>
      <c r="C553" s="572">
        <v>42856</v>
      </c>
      <c r="D553" s="301" t="s">
        <v>5794</v>
      </c>
      <c r="E553" s="116">
        <v>59800</v>
      </c>
    </row>
    <row r="554" spans="1:5" ht="21" customHeight="1" x14ac:dyDescent="0.2">
      <c r="A554" s="570">
        <v>544</v>
      </c>
      <c r="B554" s="302">
        <v>100000277367</v>
      </c>
      <c r="C554" s="572">
        <v>42856</v>
      </c>
      <c r="D554" s="301" t="s">
        <v>5795</v>
      </c>
      <c r="E554" s="116">
        <v>59800</v>
      </c>
    </row>
    <row r="555" spans="1:5" ht="21" customHeight="1" x14ac:dyDescent="0.2">
      <c r="A555" s="570">
        <v>545</v>
      </c>
      <c r="B555" s="302">
        <v>100000277368</v>
      </c>
      <c r="C555" s="572">
        <v>42856</v>
      </c>
      <c r="D555" s="301" t="s">
        <v>5796</v>
      </c>
      <c r="E555" s="116">
        <v>59800</v>
      </c>
    </row>
    <row r="556" spans="1:5" ht="21" customHeight="1" x14ac:dyDescent="0.2">
      <c r="A556" s="570">
        <v>546</v>
      </c>
      <c r="B556" s="302">
        <v>100000277369</v>
      </c>
      <c r="C556" s="572">
        <v>42856</v>
      </c>
      <c r="D556" s="301" t="s">
        <v>5797</v>
      </c>
      <c r="E556" s="116">
        <v>59800</v>
      </c>
    </row>
    <row r="557" spans="1:5" ht="21" customHeight="1" x14ac:dyDescent="0.2">
      <c r="A557" s="570">
        <v>547</v>
      </c>
      <c r="B557" s="302">
        <v>100000277370</v>
      </c>
      <c r="C557" s="572">
        <v>42856</v>
      </c>
      <c r="D557" s="301" t="s">
        <v>5798</v>
      </c>
      <c r="E557" s="116">
        <v>59800</v>
      </c>
    </row>
    <row r="558" spans="1:5" ht="21" customHeight="1" x14ac:dyDescent="0.2">
      <c r="A558" s="570">
        <v>548</v>
      </c>
      <c r="B558" s="302">
        <v>100000277371</v>
      </c>
      <c r="C558" s="572">
        <v>42856</v>
      </c>
      <c r="D558" s="301" t="s">
        <v>5799</v>
      </c>
      <c r="E558" s="116">
        <v>59800</v>
      </c>
    </row>
    <row r="559" spans="1:5" ht="21" customHeight="1" x14ac:dyDescent="0.2">
      <c r="A559" s="570">
        <v>549</v>
      </c>
      <c r="B559" s="302">
        <v>100000277372</v>
      </c>
      <c r="C559" s="572">
        <v>42856</v>
      </c>
      <c r="D559" s="301" t="s">
        <v>5800</v>
      </c>
      <c r="E559" s="116">
        <v>59800</v>
      </c>
    </row>
    <row r="560" spans="1:5" ht="21" customHeight="1" x14ac:dyDescent="0.2">
      <c r="A560" s="570">
        <v>550</v>
      </c>
      <c r="B560" s="302">
        <v>100000277373</v>
      </c>
      <c r="C560" s="572">
        <v>42856</v>
      </c>
      <c r="D560" s="301" t="s">
        <v>5801</v>
      </c>
      <c r="E560" s="116">
        <v>59800</v>
      </c>
    </row>
    <row r="561" spans="1:5" ht="21" customHeight="1" x14ac:dyDescent="0.2">
      <c r="A561" s="570">
        <v>551</v>
      </c>
      <c r="B561" s="302">
        <v>100000277374</v>
      </c>
      <c r="C561" s="572">
        <v>42856</v>
      </c>
      <c r="D561" s="301" t="s">
        <v>5802</v>
      </c>
      <c r="E561" s="116">
        <v>59800</v>
      </c>
    </row>
    <row r="562" spans="1:5" ht="21" customHeight="1" x14ac:dyDescent="0.2">
      <c r="A562" s="570">
        <v>552</v>
      </c>
      <c r="B562" s="302">
        <v>100000277375</v>
      </c>
      <c r="C562" s="572">
        <v>42856</v>
      </c>
      <c r="D562" s="301" t="s">
        <v>5803</v>
      </c>
      <c r="E562" s="116">
        <v>59800</v>
      </c>
    </row>
    <row r="563" spans="1:5" ht="21" customHeight="1" x14ac:dyDescent="0.2">
      <c r="A563" s="570">
        <v>553</v>
      </c>
      <c r="B563" s="302">
        <v>100000277376</v>
      </c>
      <c r="C563" s="572">
        <v>42856</v>
      </c>
      <c r="D563" s="301" t="s">
        <v>5804</v>
      </c>
      <c r="E563" s="116">
        <v>59800</v>
      </c>
    </row>
    <row r="564" spans="1:5" ht="21" customHeight="1" x14ac:dyDescent="0.2">
      <c r="A564" s="570">
        <v>554</v>
      </c>
      <c r="B564" s="302">
        <v>100000277377</v>
      </c>
      <c r="C564" s="572">
        <v>42856</v>
      </c>
      <c r="D564" s="301" t="s">
        <v>5805</v>
      </c>
      <c r="E564" s="116">
        <v>59800</v>
      </c>
    </row>
    <row r="565" spans="1:5" ht="21" customHeight="1" x14ac:dyDescent="0.2">
      <c r="A565" s="570">
        <v>555</v>
      </c>
      <c r="B565" s="302">
        <v>100000277378</v>
      </c>
      <c r="C565" s="572">
        <v>42856</v>
      </c>
      <c r="D565" s="301" t="s">
        <v>5806</v>
      </c>
      <c r="E565" s="116">
        <v>59800</v>
      </c>
    </row>
    <row r="566" spans="1:5" ht="21" customHeight="1" x14ac:dyDescent="0.2">
      <c r="A566" s="570">
        <v>556</v>
      </c>
      <c r="B566" s="302">
        <v>100000277379</v>
      </c>
      <c r="C566" s="572">
        <v>42856</v>
      </c>
      <c r="D566" s="301" t="s">
        <v>5807</v>
      </c>
      <c r="E566" s="116">
        <v>59800</v>
      </c>
    </row>
    <row r="567" spans="1:5" ht="21" customHeight="1" x14ac:dyDescent="0.2">
      <c r="A567" s="570">
        <v>557</v>
      </c>
      <c r="B567" s="302">
        <v>100000277380</v>
      </c>
      <c r="C567" s="572">
        <v>42856</v>
      </c>
      <c r="D567" s="301" t="s">
        <v>5808</v>
      </c>
      <c r="E567" s="116">
        <v>59800</v>
      </c>
    </row>
    <row r="568" spans="1:5" ht="21" customHeight="1" x14ac:dyDescent="0.2">
      <c r="A568" s="570">
        <v>558</v>
      </c>
      <c r="B568" s="302">
        <v>100000277381</v>
      </c>
      <c r="C568" s="572">
        <v>42856</v>
      </c>
      <c r="D568" s="301" t="s">
        <v>5809</v>
      </c>
      <c r="E568" s="116">
        <v>59800</v>
      </c>
    </row>
    <row r="569" spans="1:5" ht="21" customHeight="1" x14ac:dyDescent="0.2">
      <c r="A569" s="570">
        <v>559</v>
      </c>
      <c r="B569" s="302">
        <v>100000277382</v>
      </c>
      <c r="C569" s="572">
        <v>42856</v>
      </c>
      <c r="D569" s="301" t="s">
        <v>5810</v>
      </c>
      <c r="E569" s="116">
        <v>59800</v>
      </c>
    </row>
    <row r="570" spans="1:5" ht="21" customHeight="1" x14ac:dyDescent="0.2">
      <c r="A570" s="570">
        <v>560</v>
      </c>
      <c r="B570" s="302">
        <v>100000277383</v>
      </c>
      <c r="C570" s="572">
        <v>42856</v>
      </c>
      <c r="D570" s="301" t="s">
        <v>5811</v>
      </c>
      <c r="E570" s="116">
        <v>59800</v>
      </c>
    </row>
    <row r="571" spans="1:5" ht="21" customHeight="1" x14ac:dyDescent="0.2">
      <c r="A571" s="570">
        <v>561</v>
      </c>
      <c r="B571" s="302">
        <v>100000277384</v>
      </c>
      <c r="C571" s="572">
        <v>42856</v>
      </c>
      <c r="D571" s="301" t="s">
        <v>5812</v>
      </c>
      <c r="E571" s="116">
        <v>59800</v>
      </c>
    </row>
    <row r="572" spans="1:5" ht="21" customHeight="1" x14ac:dyDescent="0.2">
      <c r="A572" s="570">
        <v>562</v>
      </c>
      <c r="B572" s="302">
        <v>100000277385</v>
      </c>
      <c r="C572" s="572">
        <v>42856</v>
      </c>
      <c r="D572" s="301" t="s">
        <v>5813</v>
      </c>
      <c r="E572" s="116">
        <v>59800</v>
      </c>
    </row>
    <row r="573" spans="1:5" ht="21" customHeight="1" x14ac:dyDescent="0.2">
      <c r="A573" s="570">
        <v>563</v>
      </c>
      <c r="B573" s="302">
        <v>100000277386</v>
      </c>
      <c r="C573" s="572">
        <v>42856</v>
      </c>
      <c r="D573" s="301" t="s">
        <v>5814</v>
      </c>
      <c r="E573" s="116">
        <v>59800</v>
      </c>
    </row>
    <row r="574" spans="1:5" ht="21" customHeight="1" x14ac:dyDescent="0.2">
      <c r="A574" s="570">
        <v>564</v>
      </c>
      <c r="B574" s="302">
        <v>100000277387</v>
      </c>
      <c r="C574" s="572">
        <v>42856</v>
      </c>
      <c r="D574" s="301" t="s">
        <v>5815</v>
      </c>
      <c r="E574" s="116">
        <v>59800</v>
      </c>
    </row>
    <row r="575" spans="1:5" ht="21" customHeight="1" x14ac:dyDescent="0.2">
      <c r="A575" s="570">
        <v>565</v>
      </c>
      <c r="B575" s="302">
        <v>100000277388</v>
      </c>
      <c r="C575" s="572">
        <v>42856</v>
      </c>
      <c r="D575" s="301" t="s">
        <v>5816</v>
      </c>
      <c r="E575" s="116">
        <v>59800</v>
      </c>
    </row>
    <row r="576" spans="1:5" ht="21" customHeight="1" x14ac:dyDescent="0.2">
      <c r="A576" s="570">
        <v>566</v>
      </c>
      <c r="B576" s="302">
        <v>100000277389</v>
      </c>
      <c r="C576" s="572">
        <v>42856</v>
      </c>
      <c r="D576" s="301" t="s">
        <v>5817</v>
      </c>
      <c r="E576" s="116">
        <v>59800</v>
      </c>
    </row>
    <row r="577" spans="1:5" ht="21" customHeight="1" x14ac:dyDescent="0.2">
      <c r="A577" s="570">
        <v>567</v>
      </c>
      <c r="B577" s="302">
        <v>100000277390</v>
      </c>
      <c r="C577" s="572">
        <v>42856</v>
      </c>
      <c r="D577" s="301" t="s">
        <v>5818</v>
      </c>
      <c r="E577" s="116">
        <v>59800</v>
      </c>
    </row>
    <row r="578" spans="1:5" ht="21" customHeight="1" x14ac:dyDescent="0.2">
      <c r="A578" s="570">
        <v>568</v>
      </c>
      <c r="B578" s="302">
        <v>100000277391</v>
      </c>
      <c r="C578" s="572">
        <v>42856</v>
      </c>
      <c r="D578" s="301" t="s">
        <v>5819</v>
      </c>
      <c r="E578" s="116">
        <v>59800</v>
      </c>
    </row>
    <row r="579" spans="1:5" ht="21" customHeight="1" x14ac:dyDescent="0.2">
      <c r="A579" s="570">
        <v>569</v>
      </c>
      <c r="B579" s="302">
        <v>100000277392</v>
      </c>
      <c r="C579" s="572">
        <v>42856</v>
      </c>
      <c r="D579" s="301" t="s">
        <v>5820</v>
      </c>
      <c r="E579" s="116">
        <v>59800</v>
      </c>
    </row>
    <row r="580" spans="1:5" ht="21" customHeight="1" x14ac:dyDescent="0.2">
      <c r="A580" s="570">
        <v>570</v>
      </c>
      <c r="B580" s="302">
        <v>100000277393</v>
      </c>
      <c r="C580" s="572">
        <v>42856</v>
      </c>
      <c r="D580" s="301" t="s">
        <v>5821</v>
      </c>
      <c r="E580" s="116">
        <v>59800</v>
      </c>
    </row>
    <row r="581" spans="1:5" ht="21" customHeight="1" x14ac:dyDescent="0.2">
      <c r="A581" s="570">
        <v>571</v>
      </c>
      <c r="B581" s="302">
        <v>100000277394</v>
      </c>
      <c r="C581" s="572">
        <v>42856</v>
      </c>
      <c r="D581" s="301" t="s">
        <v>5822</v>
      </c>
      <c r="E581" s="116">
        <v>59800</v>
      </c>
    </row>
    <row r="582" spans="1:5" ht="21" customHeight="1" x14ac:dyDescent="0.2">
      <c r="A582" s="570">
        <v>572</v>
      </c>
      <c r="B582" s="302">
        <v>100000277395</v>
      </c>
      <c r="C582" s="572">
        <v>42856</v>
      </c>
      <c r="D582" s="301" t="s">
        <v>5823</v>
      </c>
      <c r="E582" s="116">
        <v>59800</v>
      </c>
    </row>
    <row r="583" spans="1:5" ht="21" customHeight="1" x14ac:dyDescent="0.2">
      <c r="A583" s="570">
        <v>573</v>
      </c>
      <c r="B583" s="302">
        <v>100000277396</v>
      </c>
      <c r="C583" s="572">
        <v>42856</v>
      </c>
      <c r="D583" s="301" t="s">
        <v>5824</v>
      </c>
      <c r="E583" s="116">
        <v>59800</v>
      </c>
    </row>
    <row r="584" spans="1:5" ht="21" customHeight="1" x14ac:dyDescent="0.2">
      <c r="A584" s="570">
        <v>574</v>
      </c>
      <c r="B584" s="302">
        <v>100000277397</v>
      </c>
      <c r="C584" s="572">
        <v>42856</v>
      </c>
      <c r="D584" s="301" t="s">
        <v>5825</v>
      </c>
      <c r="E584" s="116">
        <v>59800</v>
      </c>
    </row>
    <row r="585" spans="1:5" ht="21" customHeight="1" x14ac:dyDescent="0.2">
      <c r="A585" s="570">
        <v>575</v>
      </c>
      <c r="B585" s="302">
        <v>100000277398</v>
      </c>
      <c r="C585" s="572">
        <v>42856</v>
      </c>
      <c r="D585" s="301" t="s">
        <v>5826</v>
      </c>
      <c r="E585" s="116">
        <v>59800</v>
      </c>
    </row>
    <row r="586" spans="1:5" ht="21" customHeight="1" x14ac:dyDescent="0.2">
      <c r="A586" s="570">
        <v>576</v>
      </c>
      <c r="B586" s="302">
        <v>100000277399</v>
      </c>
      <c r="C586" s="572">
        <v>42856</v>
      </c>
      <c r="D586" s="301" t="s">
        <v>5827</v>
      </c>
      <c r="E586" s="116">
        <v>59800</v>
      </c>
    </row>
    <row r="587" spans="1:5" ht="21" customHeight="1" x14ac:dyDescent="0.2">
      <c r="A587" s="570">
        <v>577</v>
      </c>
      <c r="B587" s="302">
        <v>100000277400</v>
      </c>
      <c r="C587" s="572">
        <v>42856</v>
      </c>
      <c r="D587" s="301" t="s">
        <v>5828</v>
      </c>
      <c r="E587" s="116">
        <v>59800</v>
      </c>
    </row>
    <row r="588" spans="1:5" ht="21" customHeight="1" x14ac:dyDescent="0.2">
      <c r="A588" s="570">
        <v>578</v>
      </c>
      <c r="B588" s="302">
        <v>100000277401</v>
      </c>
      <c r="C588" s="572">
        <v>42856</v>
      </c>
      <c r="D588" s="301" t="s">
        <v>5829</v>
      </c>
      <c r="E588" s="116">
        <v>59800</v>
      </c>
    </row>
    <row r="589" spans="1:5" ht="21" customHeight="1" x14ac:dyDescent="0.2">
      <c r="A589" s="570">
        <v>579</v>
      </c>
      <c r="B589" s="302">
        <v>100000277402</v>
      </c>
      <c r="C589" s="572">
        <v>42856</v>
      </c>
      <c r="D589" s="301" t="s">
        <v>5830</v>
      </c>
      <c r="E589" s="116">
        <v>59800</v>
      </c>
    </row>
    <row r="590" spans="1:5" ht="21" customHeight="1" x14ac:dyDescent="0.2">
      <c r="A590" s="570">
        <v>580</v>
      </c>
      <c r="B590" s="302">
        <v>100000277403</v>
      </c>
      <c r="C590" s="572">
        <v>42856</v>
      </c>
      <c r="D590" s="301" t="s">
        <v>5831</v>
      </c>
      <c r="E590" s="116">
        <v>59800</v>
      </c>
    </row>
    <row r="591" spans="1:5" ht="21" customHeight="1" x14ac:dyDescent="0.2">
      <c r="A591" s="570">
        <v>581</v>
      </c>
      <c r="B591" s="302">
        <v>100000277404</v>
      </c>
      <c r="C591" s="572">
        <v>42856</v>
      </c>
      <c r="D591" s="301" t="s">
        <v>5832</v>
      </c>
      <c r="E591" s="116">
        <v>59800</v>
      </c>
    </row>
    <row r="592" spans="1:5" ht="21" customHeight="1" x14ac:dyDescent="0.2">
      <c r="A592" s="570">
        <v>582</v>
      </c>
      <c r="B592" s="302">
        <v>100000277405</v>
      </c>
      <c r="C592" s="572">
        <v>42856</v>
      </c>
      <c r="D592" s="301" t="s">
        <v>5833</v>
      </c>
      <c r="E592" s="116">
        <v>59800</v>
      </c>
    </row>
    <row r="593" spans="1:5" ht="21" customHeight="1" x14ac:dyDescent="0.2">
      <c r="A593" s="570">
        <v>583</v>
      </c>
      <c r="B593" s="302">
        <v>100000277406</v>
      </c>
      <c r="C593" s="572">
        <v>42856</v>
      </c>
      <c r="D593" s="301" t="s">
        <v>5834</v>
      </c>
      <c r="E593" s="116">
        <v>59800</v>
      </c>
    </row>
    <row r="594" spans="1:5" ht="21" customHeight="1" x14ac:dyDescent="0.2">
      <c r="A594" s="570">
        <v>584</v>
      </c>
      <c r="B594" s="302">
        <v>100000277407</v>
      </c>
      <c r="C594" s="572">
        <v>42856</v>
      </c>
      <c r="D594" s="301" t="s">
        <v>5835</v>
      </c>
      <c r="E594" s="116">
        <v>59800</v>
      </c>
    </row>
    <row r="595" spans="1:5" ht="21" customHeight="1" x14ac:dyDescent="0.2">
      <c r="A595" s="570">
        <v>585</v>
      </c>
      <c r="B595" s="302">
        <v>100000277408</v>
      </c>
      <c r="C595" s="572">
        <v>42856</v>
      </c>
      <c r="D595" s="301" t="s">
        <v>5836</v>
      </c>
      <c r="E595" s="116">
        <v>59800</v>
      </c>
    </row>
    <row r="596" spans="1:5" ht="21" customHeight="1" x14ac:dyDescent="0.2">
      <c r="A596" s="570">
        <v>586</v>
      </c>
      <c r="B596" s="302">
        <v>100000277409</v>
      </c>
      <c r="C596" s="572">
        <v>42856</v>
      </c>
      <c r="D596" s="301" t="s">
        <v>5837</v>
      </c>
      <c r="E596" s="116">
        <v>59800</v>
      </c>
    </row>
    <row r="597" spans="1:5" ht="21" customHeight="1" x14ac:dyDescent="0.2">
      <c r="A597" s="570">
        <v>587</v>
      </c>
      <c r="B597" s="302">
        <v>100000277410</v>
      </c>
      <c r="C597" s="572">
        <v>42856</v>
      </c>
      <c r="D597" s="301" t="s">
        <v>5838</v>
      </c>
      <c r="E597" s="116">
        <v>59800</v>
      </c>
    </row>
    <row r="598" spans="1:5" ht="21" customHeight="1" x14ac:dyDescent="0.2">
      <c r="A598" s="570">
        <v>588</v>
      </c>
      <c r="B598" s="302">
        <v>100000277411</v>
      </c>
      <c r="C598" s="572">
        <v>42856</v>
      </c>
      <c r="D598" s="301" t="s">
        <v>5839</v>
      </c>
      <c r="E598" s="116">
        <v>59800</v>
      </c>
    </row>
    <row r="599" spans="1:5" ht="21" customHeight="1" x14ac:dyDescent="0.2">
      <c r="A599" s="570">
        <v>589</v>
      </c>
      <c r="B599" s="302">
        <v>100000277412</v>
      </c>
      <c r="C599" s="572">
        <v>42856</v>
      </c>
      <c r="D599" s="301" t="s">
        <v>5840</v>
      </c>
      <c r="E599" s="116">
        <v>59800</v>
      </c>
    </row>
    <row r="600" spans="1:5" ht="21" customHeight="1" x14ac:dyDescent="0.2">
      <c r="A600" s="570">
        <v>590</v>
      </c>
      <c r="B600" s="302">
        <v>100000277413</v>
      </c>
      <c r="C600" s="572">
        <v>42856</v>
      </c>
      <c r="D600" s="301" t="s">
        <v>5841</v>
      </c>
      <c r="E600" s="116">
        <v>59800</v>
      </c>
    </row>
    <row r="601" spans="1:5" ht="21" customHeight="1" x14ac:dyDescent="0.2">
      <c r="A601" s="570">
        <v>591</v>
      </c>
      <c r="B601" s="302">
        <v>100000277414</v>
      </c>
      <c r="C601" s="572">
        <v>42856</v>
      </c>
      <c r="D601" s="301" t="s">
        <v>5842</v>
      </c>
      <c r="E601" s="116">
        <v>59800</v>
      </c>
    </row>
    <row r="602" spans="1:5" ht="21" customHeight="1" x14ac:dyDescent="0.2">
      <c r="A602" s="570">
        <v>592</v>
      </c>
      <c r="B602" s="302">
        <v>100000277415</v>
      </c>
      <c r="C602" s="572">
        <v>42856</v>
      </c>
      <c r="D602" s="301" t="s">
        <v>5843</v>
      </c>
      <c r="E602" s="116">
        <v>59800</v>
      </c>
    </row>
    <row r="603" spans="1:5" ht="21" customHeight="1" x14ac:dyDescent="0.2">
      <c r="A603" s="570">
        <v>593</v>
      </c>
      <c r="B603" s="302">
        <v>100000277416</v>
      </c>
      <c r="C603" s="572">
        <v>42856</v>
      </c>
      <c r="D603" s="301" t="s">
        <v>5844</v>
      </c>
      <c r="E603" s="116">
        <v>59800</v>
      </c>
    </row>
    <row r="604" spans="1:5" ht="21" customHeight="1" x14ac:dyDescent="0.2">
      <c r="A604" s="570">
        <v>594</v>
      </c>
      <c r="B604" s="302">
        <v>100000277417</v>
      </c>
      <c r="C604" s="572">
        <v>42856</v>
      </c>
      <c r="D604" s="301" t="s">
        <v>5845</v>
      </c>
      <c r="E604" s="116">
        <v>59800</v>
      </c>
    </row>
    <row r="605" spans="1:5" ht="21" customHeight="1" x14ac:dyDescent="0.2">
      <c r="A605" s="570">
        <v>595</v>
      </c>
      <c r="B605" s="302">
        <v>100000277418</v>
      </c>
      <c r="C605" s="572">
        <v>42856</v>
      </c>
      <c r="D605" s="301" t="s">
        <v>5846</v>
      </c>
      <c r="E605" s="116">
        <v>59800</v>
      </c>
    </row>
    <row r="606" spans="1:5" ht="21" customHeight="1" x14ac:dyDescent="0.2">
      <c r="A606" s="570">
        <v>596</v>
      </c>
      <c r="B606" s="302">
        <v>100000277419</v>
      </c>
      <c r="C606" s="572">
        <v>42856</v>
      </c>
      <c r="D606" s="301" t="s">
        <v>5847</v>
      </c>
      <c r="E606" s="116">
        <v>59800</v>
      </c>
    </row>
    <row r="607" spans="1:5" ht="21" customHeight="1" x14ac:dyDescent="0.2">
      <c r="A607" s="570">
        <v>597</v>
      </c>
      <c r="B607" s="302">
        <v>100000277420</v>
      </c>
      <c r="C607" s="572">
        <v>42856</v>
      </c>
      <c r="D607" s="301" t="s">
        <v>5848</v>
      </c>
      <c r="E607" s="116">
        <v>59800</v>
      </c>
    </row>
    <row r="608" spans="1:5" ht="21" customHeight="1" x14ac:dyDescent="0.2">
      <c r="A608" s="570">
        <v>598</v>
      </c>
      <c r="B608" s="302">
        <v>100000277421</v>
      </c>
      <c r="C608" s="572">
        <v>42856</v>
      </c>
      <c r="D608" s="301" t="s">
        <v>5849</v>
      </c>
      <c r="E608" s="116">
        <v>59800</v>
      </c>
    </row>
    <row r="609" spans="1:5" ht="21" customHeight="1" x14ac:dyDescent="0.2">
      <c r="A609" s="570">
        <v>599</v>
      </c>
      <c r="B609" s="302">
        <v>100000277422</v>
      </c>
      <c r="C609" s="572">
        <v>42856</v>
      </c>
      <c r="D609" s="301" t="s">
        <v>5850</v>
      </c>
      <c r="E609" s="116">
        <v>59800</v>
      </c>
    </row>
    <row r="610" spans="1:5" ht="21" customHeight="1" x14ac:dyDescent="0.2">
      <c r="A610" s="570">
        <v>600</v>
      </c>
      <c r="B610" s="302">
        <v>100000277423</v>
      </c>
      <c r="C610" s="572">
        <v>42856</v>
      </c>
      <c r="D610" s="301" t="s">
        <v>5851</v>
      </c>
      <c r="E610" s="116">
        <v>59800</v>
      </c>
    </row>
    <row r="611" spans="1:5" ht="21" customHeight="1" x14ac:dyDescent="0.2">
      <c r="A611" s="570">
        <v>601</v>
      </c>
      <c r="B611" s="302">
        <v>100000277424</v>
      </c>
      <c r="C611" s="572">
        <v>42856</v>
      </c>
      <c r="D611" s="301" t="s">
        <v>5852</v>
      </c>
      <c r="E611" s="116">
        <v>59800</v>
      </c>
    </row>
    <row r="612" spans="1:5" ht="21" customHeight="1" x14ac:dyDescent="0.2">
      <c r="A612" s="570">
        <v>602</v>
      </c>
      <c r="B612" s="302">
        <v>100000277425</v>
      </c>
      <c r="C612" s="572">
        <v>42856</v>
      </c>
      <c r="D612" s="301" t="s">
        <v>5853</v>
      </c>
      <c r="E612" s="116">
        <v>59800</v>
      </c>
    </row>
    <row r="613" spans="1:5" ht="21" customHeight="1" x14ac:dyDescent="0.2">
      <c r="A613" s="570">
        <v>603</v>
      </c>
      <c r="B613" s="302">
        <v>100000277426</v>
      </c>
      <c r="C613" s="572">
        <v>42856</v>
      </c>
      <c r="D613" s="301" t="s">
        <v>5854</v>
      </c>
      <c r="E613" s="116">
        <v>59800</v>
      </c>
    </row>
    <row r="614" spans="1:5" ht="21" customHeight="1" x14ac:dyDescent="0.2">
      <c r="A614" s="570">
        <v>604</v>
      </c>
      <c r="B614" s="302">
        <v>100000277427</v>
      </c>
      <c r="C614" s="572">
        <v>42856</v>
      </c>
      <c r="D614" s="301" t="s">
        <v>5855</v>
      </c>
      <c r="E614" s="116">
        <v>59800</v>
      </c>
    </row>
    <row r="615" spans="1:5" ht="21" customHeight="1" x14ac:dyDescent="0.2">
      <c r="A615" s="570">
        <v>605</v>
      </c>
      <c r="B615" s="302">
        <v>100000277428</v>
      </c>
      <c r="C615" s="572">
        <v>42856</v>
      </c>
      <c r="D615" s="301" t="s">
        <v>5856</v>
      </c>
      <c r="E615" s="116">
        <v>59800</v>
      </c>
    </row>
    <row r="616" spans="1:5" ht="21" customHeight="1" x14ac:dyDescent="0.2">
      <c r="A616" s="570">
        <v>606</v>
      </c>
      <c r="B616" s="302">
        <v>100000277429</v>
      </c>
      <c r="C616" s="572">
        <v>42856</v>
      </c>
      <c r="D616" s="301" t="s">
        <v>5857</v>
      </c>
      <c r="E616" s="116">
        <v>59800</v>
      </c>
    </row>
    <row r="617" spans="1:5" ht="21" customHeight="1" x14ac:dyDescent="0.2">
      <c r="A617" s="570">
        <v>607</v>
      </c>
      <c r="B617" s="302">
        <v>100000277430</v>
      </c>
      <c r="C617" s="572">
        <v>42856</v>
      </c>
      <c r="D617" s="301" t="s">
        <v>5858</v>
      </c>
      <c r="E617" s="116">
        <v>59800</v>
      </c>
    </row>
    <row r="618" spans="1:5" ht="21" customHeight="1" x14ac:dyDescent="0.2">
      <c r="A618" s="570">
        <v>608</v>
      </c>
      <c r="B618" s="302">
        <v>100000277431</v>
      </c>
      <c r="C618" s="572">
        <v>42856</v>
      </c>
      <c r="D618" s="301" t="s">
        <v>5859</v>
      </c>
      <c r="E618" s="116">
        <v>59800</v>
      </c>
    </row>
    <row r="619" spans="1:5" ht="21" customHeight="1" x14ac:dyDescent="0.2">
      <c r="A619" s="570">
        <v>609</v>
      </c>
      <c r="B619" s="302">
        <v>100000277432</v>
      </c>
      <c r="C619" s="572">
        <v>42856</v>
      </c>
      <c r="D619" s="301" t="s">
        <v>5860</v>
      </c>
      <c r="E619" s="116">
        <v>59800</v>
      </c>
    </row>
    <row r="620" spans="1:5" ht="21" customHeight="1" x14ac:dyDescent="0.2">
      <c r="A620" s="570">
        <v>610</v>
      </c>
      <c r="B620" s="302">
        <v>100000277433</v>
      </c>
      <c r="C620" s="572">
        <v>42856</v>
      </c>
      <c r="D620" s="301" t="s">
        <v>5861</v>
      </c>
      <c r="E620" s="116">
        <v>59800</v>
      </c>
    </row>
    <row r="621" spans="1:5" ht="21" customHeight="1" x14ac:dyDescent="0.2">
      <c r="A621" s="570">
        <v>611</v>
      </c>
      <c r="B621" s="302">
        <v>100000277434</v>
      </c>
      <c r="C621" s="572">
        <v>42856</v>
      </c>
      <c r="D621" s="301" t="s">
        <v>5862</v>
      </c>
      <c r="E621" s="116">
        <v>59800</v>
      </c>
    </row>
    <row r="622" spans="1:5" ht="21" customHeight="1" x14ac:dyDescent="0.2">
      <c r="A622" s="570">
        <v>612</v>
      </c>
      <c r="B622" s="302">
        <v>100000277435</v>
      </c>
      <c r="C622" s="572">
        <v>42856</v>
      </c>
      <c r="D622" s="301" t="s">
        <v>5863</v>
      </c>
      <c r="E622" s="116">
        <v>59800</v>
      </c>
    </row>
    <row r="623" spans="1:5" ht="21" customHeight="1" x14ac:dyDescent="0.2">
      <c r="A623" s="570">
        <v>613</v>
      </c>
      <c r="B623" s="302">
        <v>100000277436</v>
      </c>
      <c r="C623" s="572">
        <v>42856</v>
      </c>
      <c r="D623" s="301" t="s">
        <v>5864</v>
      </c>
      <c r="E623" s="116">
        <v>59800</v>
      </c>
    </row>
    <row r="624" spans="1:5" ht="21" customHeight="1" x14ac:dyDescent="0.2">
      <c r="A624" s="570">
        <v>614</v>
      </c>
      <c r="B624" s="302">
        <v>100000277437</v>
      </c>
      <c r="C624" s="572">
        <v>42856</v>
      </c>
      <c r="D624" s="301" t="s">
        <v>5865</v>
      </c>
      <c r="E624" s="116">
        <v>59800</v>
      </c>
    </row>
    <row r="625" spans="1:5" ht="21" customHeight="1" x14ac:dyDescent="0.2">
      <c r="A625" s="570">
        <v>615</v>
      </c>
      <c r="B625" s="302">
        <v>100000277438</v>
      </c>
      <c r="C625" s="572">
        <v>42856</v>
      </c>
      <c r="D625" s="301" t="s">
        <v>5866</v>
      </c>
      <c r="E625" s="116">
        <v>59800</v>
      </c>
    </row>
    <row r="626" spans="1:5" ht="21" customHeight="1" x14ac:dyDescent="0.2">
      <c r="A626" s="570">
        <v>616</v>
      </c>
      <c r="B626" s="302">
        <v>100000277439</v>
      </c>
      <c r="C626" s="572">
        <v>42856</v>
      </c>
      <c r="D626" s="301" t="s">
        <v>5867</v>
      </c>
      <c r="E626" s="116">
        <v>59800</v>
      </c>
    </row>
    <row r="627" spans="1:5" ht="21" customHeight="1" x14ac:dyDescent="0.2">
      <c r="A627" s="570">
        <v>617</v>
      </c>
      <c r="B627" s="302">
        <v>100000277440</v>
      </c>
      <c r="C627" s="572">
        <v>42856</v>
      </c>
      <c r="D627" s="301" t="s">
        <v>5868</v>
      </c>
      <c r="E627" s="116">
        <v>59800</v>
      </c>
    </row>
    <row r="628" spans="1:5" ht="21" customHeight="1" x14ac:dyDescent="0.2">
      <c r="A628" s="570">
        <v>618</v>
      </c>
      <c r="B628" s="302">
        <v>100000277441</v>
      </c>
      <c r="C628" s="572">
        <v>42856</v>
      </c>
      <c r="D628" s="301" t="s">
        <v>5869</v>
      </c>
      <c r="E628" s="116">
        <v>59800</v>
      </c>
    </row>
    <row r="629" spans="1:5" ht="21" customHeight="1" x14ac:dyDescent="0.2">
      <c r="A629" s="570">
        <v>619</v>
      </c>
      <c r="B629" s="302">
        <v>100000277442</v>
      </c>
      <c r="C629" s="572">
        <v>42856</v>
      </c>
      <c r="D629" s="301" t="s">
        <v>5870</v>
      </c>
      <c r="E629" s="116">
        <v>59800</v>
      </c>
    </row>
    <row r="630" spans="1:5" ht="21" customHeight="1" x14ac:dyDescent="0.2">
      <c r="A630" s="570">
        <v>620</v>
      </c>
      <c r="B630" s="302">
        <v>100000277443</v>
      </c>
      <c r="C630" s="572">
        <v>42856</v>
      </c>
      <c r="D630" s="301" t="s">
        <v>5871</v>
      </c>
      <c r="E630" s="116">
        <v>59800</v>
      </c>
    </row>
    <row r="631" spans="1:5" ht="21" customHeight="1" x14ac:dyDescent="0.2">
      <c r="A631" s="570">
        <v>621</v>
      </c>
      <c r="B631" s="302">
        <v>100000277444</v>
      </c>
      <c r="C631" s="572">
        <v>42856</v>
      </c>
      <c r="D631" s="301" t="s">
        <v>5872</v>
      </c>
      <c r="E631" s="116">
        <v>59800</v>
      </c>
    </row>
    <row r="632" spans="1:5" ht="21" customHeight="1" x14ac:dyDescent="0.2">
      <c r="A632" s="570">
        <v>622</v>
      </c>
      <c r="B632" s="302">
        <v>100000277445</v>
      </c>
      <c r="C632" s="572">
        <v>42856</v>
      </c>
      <c r="D632" s="301" t="s">
        <v>5873</v>
      </c>
      <c r="E632" s="116">
        <v>59800</v>
      </c>
    </row>
    <row r="633" spans="1:5" ht="21" customHeight="1" x14ac:dyDescent="0.2">
      <c r="A633" s="570">
        <v>623</v>
      </c>
      <c r="B633" s="302">
        <v>100000277446</v>
      </c>
      <c r="C633" s="572">
        <v>42856</v>
      </c>
      <c r="D633" s="301" t="s">
        <v>5874</v>
      </c>
      <c r="E633" s="116">
        <v>59800</v>
      </c>
    </row>
    <row r="634" spans="1:5" ht="21" customHeight="1" x14ac:dyDescent="0.2">
      <c r="A634" s="570">
        <v>624</v>
      </c>
      <c r="B634" s="302">
        <v>100000277447</v>
      </c>
      <c r="C634" s="572">
        <v>42856</v>
      </c>
      <c r="D634" s="301" t="s">
        <v>5875</v>
      </c>
      <c r="E634" s="116">
        <v>59800</v>
      </c>
    </row>
    <row r="635" spans="1:5" ht="21" customHeight="1" x14ac:dyDescent="0.2">
      <c r="A635" s="570">
        <v>625</v>
      </c>
      <c r="B635" s="302">
        <v>100000277448</v>
      </c>
      <c r="C635" s="572">
        <v>42856</v>
      </c>
      <c r="D635" s="301" t="s">
        <v>5876</v>
      </c>
      <c r="E635" s="116">
        <v>59800</v>
      </c>
    </row>
    <row r="636" spans="1:5" ht="21" customHeight="1" x14ac:dyDescent="0.2">
      <c r="A636" s="570">
        <v>626</v>
      </c>
      <c r="B636" s="302">
        <v>100000277449</v>
      </c>
      <c r="C636" s="572">
        <v>42856</v>
      </c>
      <c r="D636" s="301" t="s">
        <v>5877</v>
      </c>
      <c r="E636" s="116">
        <v>59800</v>
      </c>
    </row>
    <row r="637" spans="1:5" ht="21" customHeight="1" x14ac:dyDescent="0.2">
      <c r="A637" s="570">
        <v>627</v>
      </c>
      <c r="B637" s="302">
        <v>100000277450</v>
      </c>
      <c r="C637" s="572">
        <v>42856</v>
      </c>
      <c r="D637" s="301" t="s">
        <v>5878</v>
      </c>
      <c r="E637" s="116">
        <v>59800</v>
      </c>
    </row>
    <row r="638" spans="1:5" ht="21" customHeight="1" x14ac:dyDescent="0.2">
      <c r="A638" s="570">
        <v>628</v>
      </c>
      <c r="B638" s="302">
        <v>100000277451</v>
      </c>
      <c r="C638" s="572">
        <v>42856</v>
      </c>
      <c r="D638" s="301" t="s">
        <v>5879</v>
      </c>
      <c r="E638" s="116">
        <v>59800</v>
      </c>
    </row>
    <row r="639" spans="1:5" ht="21" customHeight="1" x14ac:dyDescent="0.2">
      <c r="A639" s="570">
        <v>629</v>
      </c>
      <c r="B639" s="302">
        <v>100000277452</v>
      </c>
      <c r="C639" s="572">
        <v>42856</v>
      </c>
      <c r="D639" s="301" t="s">
        <v>5880</v>
      </c>
      <c r="E639" s="116">
        <v>59800</v>
      </c>
    </row>
    <row r="640" spans="1:5" ht="21" customHeight="1" x14ac:dyDescent="0.2">
      <c r="A640" s="570">
        <v>630</v>
      </c>
      <c r="B640" s="302">
        <v>100000277453</v>
      </c>
      <c r="C640" s="572">
        <v>42856</v>
      </c>
      <c r="D640" s="301" t="s">
        <v>5881</v>
      </c>
      <c r="E640" s="116">
        <v>59800</v>
      </c>
    </row>
    <row r="641" spans="1:5" ht="21" customHeight="1" x14ac:dyDescent="0.2">
      <c r="A641" s="570">
        <v>631</v>
      </c>
      <c r="B641" s="302">
        <v>100000277454</v>
      </c>
      <c r="C641" s="572">
        <v>42856</v>
      </c>
      <c r="D641" s="301" t="s">
        <v>5882</v>
      </c>
      <c r="E641" s="116">
        <v>59800</v>
      </c>
    </row>
    <row r="642" spans="1:5" ht="21" customHeight="1" x14ac:dyDescent="0.2">
      <c r="A642" s="570">
        <v>632</v>
      </c>
      <c r="B642" s="302">
        <v>100000277455</v>
      </c>
      <c r="C642" s="572">
        <v>42856</v>
      </c>
      <c r="D642" s="301" t="s">
        <v>5883</v>
      </c>
      <c r="E642" s="116">
        <v>59800</v>
      </c>
    </row>
    <row r="643" spans="1:5" ht="21" customHeight="1" x14ac:dyDescent="0.2">
      <c r="A643" s="570">
        <v>633</v>
      </c>
      <c r="B643" s="302">
        <v>100000277456</v>
      </c>
      <c r="C643" s="572">
        <v>42856</v>
      </c>
      <c r="D643" s="301" t="s">
        <v>5884</v>
      </c>
      <c r="E643" s="116">
        <v>59800</v>
      </c>
    </row>
    <row r="644" spans="1:5" ht="21" customHeight="1" x14ac:dyDescent="0.2">
      <c r="A644" s="570">
        <v>634</v>
      </c>
      <c r="B644" s="302">
        <v>100000277457</v>
      </c>
      <c r="C644" s="572">
        <v>42856</v>
      </c>
      <c r="D644" s="301" t="s">
        <v>5885</v>
      </c>
      <c r="E644" s="116">
        <v>59800</v>
      </c>
    </row>
    <row r="645" spans="1:5" ht="21" customHeight="1" x14ac:dyDescent="0.2">
      <c r="A645" s="570">
        <v>635</v>
      </c>
      <c r="B645" s="302">
        <v>100000277458</v>
      </c>
      <c r="C645" s="572">
        <v>42856</v>
      </c>
      <c r="D645" s="301" t="s">
        <v>5886</v>
      </c>
      <c r="E645" s="116">
        <v>59800</v>
      </c>
    </row>
    <row r="646" spans="1:5" ht="21" customHeight="1" x14ac:dyDescent="0.2">
      <c r="A646" s="570">
        <v>636</v>
      </c>
      <c r="B646" s="302">
        <v>100000277459</v>
      </c>
      <c r="C646" s="572">
        <v>42856</v>
      </c>
      <c r="D646" s="301" t="s">
        <v>5887</v>
      </c>
      <c r="E646" s="116">
        <v>59800</v>
      </c>
    </row>
    <row r="647" spans="1:5" ht="21" customHeight="1" x14ac:dyDescent="0.2">
      <c r="A647" s="570">
        <v>637</v>
      </c>
      <c r="B647" s="302">
        <v>100000277460</v>
      </c>
      <c r="C647" s="572">
        <v>42856</v>
      </c>
      <c r="D647" s="301" t="s">
        <v>5888</v>
      </c>
      <c r="E647" s="116">
        <v>59800</v>
      </c>
    </row>
    <row r="648" spans="1:5" ht="21" customHeight="1" x14ac:dyDescent="0.2">
      <c r="A648" s="570">
        <v>638</v>
      </c>
      <c r="B648" s="302">
        <v>100000277474</v>
      </c>
      <c r="C648" s="572">
        <v>42856</v>
      </c>
      <c r="D648" s="301" t="s">
        <v>5889</v>
      </c>
      <c r="E648" s="116">
        <v>59800</v>
      </c>
    </row>
    <row r="649" spans="1:5" ht="21" customHeight="1" x14ac:dyDescent="0.2">
      <c r="A649" s="570">
        <v>639</v>
      </c>
      <c r="B649" s="302">
        <v>100000277475</v>
      </c>
      <c r="C649" s="572">
        <v>42856</v>
      </c>
      <c r="D649" s="301" t="s">
        <v>5890</v>
      </c>
      <c r="E649" s="116">
        <v>59800</v>
      </c>
    </row>
    <row r="650" spans="1:5" ht="21" customHeight="1" x14ac:dyDescent="0.2">
      <c r="A650" s="570">
        <v>640</v>
      </c>
      <c r="B650" s="302">
        <v>100000277476</v>
      </c>
      <c r="C650" s="572">
        <v>42856</v>
      </c>
      <c r="D650" s="301" t="s">
        <v>5891</v>
      </c>
      <c r="E650" s="116">
        <v>59800</v>
      </c>
    </row>
    <row r="651" spans="1:5" ht="21" customHeight="1" x14ac:dyDescent="0.2">
      <c r="A651" s="570">
        <v>641</v>
      </c>
      <c r="B651" s="302">
        <v>100000277477</v>
      </c>
      <c r="C651" s="572">
        <v>42856</v>
      </c>
      <c r="D651" s="301" t="s">
        <v>5892</v>
      </c>
      <c r="E651" s="116">
        <v>59800</v>
      </c>
    </row>
    <row r="652" spans="1:5" ht="21" customHeight="1" x14ac:dyDescent="0.2">
      <c r="A652" s="570">
        <v>642</v>
      </c>
      <c r="B652" s="302">
        <v>100000277478</v>
      </c>
      <c r="C652" s="572">
        <v>42856</v>
      </c>
      <c r="D652" s="301" t="s">
        <v>5893</v>
      </c>
      <c r="E652" s="116">
        <v>59800</v>
      </c>
    </row>
    <row r="653" spans="1:5" ht="21" customHeight="1" x14ac:dyDescent="0.2">
      <c r="A653" s="570">
        <v>643</v>
      </c>
      <c r="B653" s="302">
        <v>100000277479</v>
      </c>
      <c r="C653" s="572">
        <v>42856</v>
      </c>
      <c r="D653" s="301" t="s">
        <v>5894</v>
      </c>
      <c r="E653" s="116">
        <v>59800</v>
      </c>
    </row>
    <row r="654" spans="1:5" ht="21" customHeight="1" x14ac:dyDescent="0.2">
      <c r="A654" s="570">
        <v>644</v>
      </c>
      <c r="B654" s="302">
        <v>100000277480</v>
      </c>
      <c r="C654" s="572">
        <v>42856</v>
      </c>
      <c r="D654" s="301" t="s">
        <v>5895</v>
      </c>
      <c r="E654" s="116">
        <v>59800</v>
      </c>
    </row>
    <row r="655" spans="1:5" ht="21" customHeight="1" x14ac:dyDescent="0.2">
      <c r="A655" s="570">
        <v>645</v>
      </c>
      <c r="B655" s="302">
        <v>100000277481</v>
      </c>
      <c r="C655" s="572">
        <v>42856</v>
      </c>
      <c r="D655" s="301" t="s">
        <v>5896</v>
      </c>
      <c r="E655" s="116">
        <v>59800</v>
      </c>
    </row>
    <row r="656" spans="1:5" ht="21" customHeight="1" x14ac:dyDescent="0.2">
      <c r="A656" s="570">
        <v>646</v>
      </c>
      <c r="B656" s="302">
        <v>100000277482</v>
      </c>
      <c r="C656" s="572">
        <v>42856</v>
      </c>
      <c r="D656" s="301" t="s">
        <v>5897</v>
      </c>
      <c r="E656" s="116">
        <v>59800</v>
      </c>
    </row>
    <row r="657" spans="1:5" ht="21" customHeight="1" x14ac:dyDescent="0.2">
      <c r="A657" s="570">
        <v>647</v>
      </c>
      <c r="B657" s="302">
        <v>100000277483</v>
      </c>
      <c r="C657" s="572">
        <v>42856</v>
      </c>
      <c r="D657" s="301" t="s">
        <v>5898</v>
      </c>
      <c r="E657" s="116">
        <v>59800</v>
      </c>
    </row>
    <row r="658" spans="1:5" ht="21" customHeight="1" x14ac:dyDescent="0.2">
      <c r="A658" s="570">
        <v>648</v>
      </c>
      <c r="B658" s="302">
        <v>100000277484</v>
      </c>
      <c r="C658" s="572">
        <v>42856</v>
      </c>
      <c r="D658" s="301" t="s">
        <v>5899</v>
      </c>
      <c r="E658" s="116">
        <v>59800</v>
      </c>
    </row>
    <row r="659" spans="1:5" ht="21" customHeight="1" x14ac:dyDescent="0.2">
      <c r="A659" s="570">
        <v>649</v>
      </c>
      <c r="B659" s="302">
        <v>100000277485</v>
      </c>
      <c r="C659" s="572">
        <v>42856</v>
      </c>
      <c r="D659" s="301" t="s">
        <v>5900</v>
      </c>
      <c r="E659" s="116">
        <v>59800</v>
      </c>
    </row>
    <row r="660" spans="1:5" ht="21" customHeight="1" x14ac:dyDescent="0.2">
      <c r="A660" s="570">
        <v>650</v>
      </c>
      <c r="B660" s="302">
        <v>100000277486</v>
      </c>
      <c r="C660" s="572">
        <v>42856</v>
      </c>
      <c r="D660" s="301" t="s">
        <v>5901</v>
      </c>
      <c r="E660" s="116">
        <v>59800</v>
      </c>
    </row>
    <row r="661" spans="1:5" ht="21" customHeight="1" x14ac:dyDescent="0.2">
      <c r="A661" s="570">
        <v>651</v>
      </c>
      <c r="B661" s="302">
        <v>100000277487</v>
      </c>
      <c r="C661" s="572">
        <v>42856</v>
      </c>
      <c r="D661" s="301" t="s">
        <v>5902</v>
      </c>
      <c r="E661" s="116">
        <v>59800</v>
      </c>
    </row>
    <row r="662" spans="1:5" ht="21" customHeight="1" x14ac:dyDescent="0.2">
      <c r="A662" s="570">
        <v>652</v>
      </c>
      <c r="B662" s="302">
        <v>100000277488</v>
      </c>
      <c r="C662" s="572">
        <v>42856</v>
      </c>
      <c r="D662" s="301" t="s">
        <v>5903</v>
      </c>
      <c r="E662" s="116">
        <v>59800</v>
      </c>
    </row>
    <row r="663" spans="1:5" ht="21" customHeight="1" x14ac:dyDescent="0.2">
      <c r="A663" s="570">
        <v>653</v>
      </c>
      <c r="B663" s="302">
        <v>100000277489</v>
      </c>
      <c r="C663" s="572">
        <v>42856</v>
      </c>
      <c r="D663" s="301" t="s">
        <v>5904</v>
      </c>
      <c r="E663" s="116">
        <v>59800</v>
      </c>
    </row>
    <row r="664" spans="1:5" ht="21" customHeight="1" x14ac:dyDescent="0.2">
      <c r="A664" s="570">
        <v>654</v>
      </c>
      <c r="B664" s="302">
        <v>100000277490</v>
      </c>
      <c r="C664" s="572">
        <v>42856</v>
      </c>
      <c r="D664" s="301" t="s">
        <v>5905</v>
      </c>
      <c r="E664" s="116">
        <v>59800</v>
      </c>
    </row>
    <row r="665" spans="1:5" ht="21" customHeight="1" x14ac:dyDescent="0.2">
      <c r="A665" s="570">
        <v>655</v>
      </c>
      <c r="B665" s="302">
        <v>100000277491</v>
      </c>
      <c r="C665" s="572">
        <v>42856</v>
      </c>
      <c r="D665" s="301" t="s">
        <v>5906</v>
      </c>
      <c r="E665" s="116">
        <v>59800</v>
      </c>
    </row>
    <row r="666" spans="1:5" ht="21" customHeight="1" x14ac:dyDescent="0.2">
      <c r="A666" s="570">
        <v>656</v>
      </c>
      <c r="B666" s="302">
        <v>100000277492</v>
      </c>
      <c r="C666" s="572">
        <v>42856</v>
      </c>
      <c r="D666" s="301" t="s">
        <v>5907</v>
      </c>
      <c r="E666" s="116">
        <v>59800</v>
      </c>
    </row>
    <row r="667" spans="1:5" ht="21" customHeight="1" x14ac:dyDescent="0.2">
      <c r="A667" s="570">
        <v>657</v>
      </c>
      <c r="B667" s="302">
        <v>100000277493</v>
      </c>
      <c r="C667" s="572">
        <v>42856</v>
      </c>
      <c r="D667" s="301" t="s">
        <v>5908</v>
      </c>
      <c r="E667" s="116">
        <v>59800</v>
      </c>
    </row>
    <row r="668" spans="1:5" ht="21" customHeight="1" x14ac:dyDescent="0.2">
      <c r="A668" s="570">
        <v>658</v>
      </c>
      <c r="B668" s="302">
        <v>100000277494</v>
      </c>
      <c r="C668" s="572">
        <v>42856</v>
      </c>
      <c r="D668" s="301" t="s">
        <v>5909</v>
      </c>
      <c r="E668" s="116">
        <v>59800</v>
      </c>
    </row>
    <row r="669" spans="1:5" ht="21" customHeight="1" x14ac:dyDescent="0.2">
      <c r="A669" s="570">
        <v>659</v>
      </c>
      <c r="B669" s="302">
        <v>100000277495</v>
      </c>
      <c r="C669" s="572">
        <v>42856</v>
      </c>
      <c r="D669" s="301" t="s">
        <v>5910</v>
      </c>
      <c r="E669" s="116">
        <v>59800</v>
      </c>
    </row>
    <row r="670" spans="1:5" ht="21" customHeight="1" x14ac:dyDescent="0.2">
      <c r="A670" s="570">
        <v>660</v>
      </c>
      <c r="B670" s="302">
        <v>100000277496</v>
      </c>
      <c r="C670" s="572">
        <v>42856</v>
      </c>
      <c r="D670" s="301" t="s">
        <v>5911</v>
      </c>
      <c r="E670" s="116">
        <v>59800</v>
      </c>
    </row>
    <row r="671" spans="1:5" ht="21" customHeight="1" x14ac:dyDescent="0.2">
      <c r="A671" s="570">
        <v>661</v>
      </c>
      <c r="B671" s="302">
        <v>100000277497</v>
      </c>
      <c r="C671" s="572">
        <v>42856</v>
      </c>
      <c r="D671" s="301" t="s">
        <v>5912</v>
      </c>
      <c r="E671" s="116">
        <v>59800</v>
      </c>
    </row>
    <row r="672" spans="1:5" ht="21" customHeight="1" x14ac:dyDescent="0.2">
      <c r="A672" s="570">
        <v>662</v>
      </c>
      <c r="B672" s="302">
        <v>100000277498</v>
      </c>
      <c r="C672" s="572">
        <v>42856</v>
      </c>
      <c r="D672" s="301" t="s">
        <v>5913</v>
      </c>
      <c r="E672" s="116">
        <v>59800</v>
      </c>
    </row>
    <row r="673" spans="1:5" ht="21" customHeight="1" x14ac:dyDescent="0.2">
      <c r="A673" s="570">
        <v>663</v>
      </c>
      <c r="B673" s="302">
        <v>100000277499</v>
      </c>
      <c r="C673" s="572">
        <v>42856</v>
      </c>
      <c r="D673" s="301" t="s">
        <v>5914</v>
      </c>
      <c r="E673" s="116">
        <v>59800</v>
      </c>
    </row>
    <row r="674" spans="1:5" ht="21" customHeight="1" x14ac:dyDescent="0.2">
      <c r="A674" s="570">
        <v>664</v>
      </c>
      <c r="B674" s="302">
        <v>100000277500</v>
      </c>
      <c r="C674" s="572">
        <v>42856</v>
      </c>
      <c r="D674" s="301" t="s">
        <v>5915</v>
      </c>
      <c r="E674" s="116">
        <v>59800</v>
      </c>
    </row>
    <row r="675" spans="1:5" ht="21" customHeight="1" x14ac:dyDescent="0.2">
      <c r="A675" s="570">
        <v>665</v>
      </c>
      <c r="B675" s="302">
        <v>100000277501</v>
      </c>
      <c r="C675" s="572">
        <v>42856</v>
      </c>
      <c r="D675" s="301" t="s">
        <v>5916</v>
      </c>
      <c r="E675" s="116">
        <v>59800</v>
      </c>
    </row>
    <row r="676" spans="1:5" ht="21" customHeight="1" x14ac:dyDescent="0.2">
      <c r="A676" s="570">
        <v>666</v>
      </c>
      <c r="B676" s="302">
        <v>100000277502</v>
      </c>
      <c r="C676" s="572">
        <v>42856</v>
      </c>
      <c r="D676" s="301" t="s">
        <v>5917</v>
      </c>
      <c r="E676" s="116">
        <v>59800</v>
      </c>
    </row>
    <row r="677" spans="1:5" ht="21" customHeight="1" x14ac:dyDescent="0.2">
      <c r="A677" s="570">
        <v>667</v>
      </c>
      <c r="B677" s="302">
        <v>100000277503</v>
      </c>
      <c r="C677" s="572">
        <v>42856</v>
      </c>
      <c r="D677" s="301" t="s">
        <v>5918</v>
      </c>
      <c r="E677" s="116">
        <v>59800</v>
      </c>
    </row>
    <row r="678" spans="1:5" ht="21" customHeight="1" x14ac:dyDescent="0.2">
      <c r="A678" s="570">
        <v>668</v>
      </c>
      <c r="B678" s="302">
        <v>100000277504</v>
      </c>
      <c r="C678" s="572">
        <v>42856</v>
      </c>
      <c r="D678" s="301" t="s">
        <v>5919</v>
      </c>
      <c r="E678" s="116">
        <v>59800</v>
      </c>
    </row>
    <row r="679" spans="1:5" ht="21" customHeight="1" x14ac:dyDescent="0.2">
      <c r="A679" s="570">
        <v>669</v>
      </c>
      <c r="B679" s="302">
        <v>100000277505</v>
      </c>
      <c r="C679" s="572">
        <v>42856</v>
      </c>
      <c r="D679" s="301" t="s">
        <v>5920</v>
      </c>
      <c r="E679" s="116">
        <v>59800</v>
      </c>
    </row>
    <row r="680" spans="1:5" ht="21" customHeight="1" x14ac:dyDescent="0.2">
      <c r="A680" s="570">
        <v>670</v>
      </c>
      <c r="B680" s="302">
        <v>100000277506</v>
      </c>
      <c r="C680" s="572">
        <v>42856</v>
      </c>
      <c r="D680" s="301" t="s">
        <v>5921</v>
      </c>
      <c r="E680" s="116">
        <v>59800</v>
      </c>
    </row>
    <row r="681" spans="1:5" ht="21" customHeight="1" x14ac:dyDescent="0.2">
      <c r="A681" s="570">
        <v>671</v>
      </c>
      <c r="B681" s="302">
        <v>100000277507</v>
      </c>
      <c r="C681" s="572">
        <v>42856</v>
      </c>
      <c r="D681" s="301" t="s">
        <v>5922</v>
      </c>
      <c r="E681" s="116">
        <v>59800</v>
      </c>
    </row>
    <row r="682" spans="1:5" ht="21" customHeight="1" x14ac:dyDescent="0.2">
      <c r="A682" s="570">
        <v>672</v>
      </c>
      <c r="B682" s="302">
        <v>100000277508</v>
      </c>
      <c r="C682" s="572">
        <v>42856</v>
      </c>
      <c r="D682" s="301" t="s">
        <v>5923</v>
      </c>
      <c r="E682" s="116">
        <v>59800</v>
      </c>
    </row>
    <row r="683" spans="1:5" ht="21" customHeight="1" x14ac:dyDescent="0.2">
      <c r="A683" s="570">
        <v>673</v>
      </c>
      <c r="B683" s="302">
        <v>100000277509</v>
      </c>
      <c r="C683" s="572">
        <v>42856</v>
      </c>
      <c r="D683" s="301" t="s">
        <v>5924</v>
      </c>
      <c r="E683" s="116">
        <v>59800</v>
      </c>
    </row>
    <row r="684" spans="1:5" ht="21" customHeight="1" x14ac:dyDescent="0.2">
      <c r="A684" s="570">
        <v>674</v>
      </c>
      <c r="B684" s="302">
        <v>100000277510</v>
      </c>
      <c r="C684" s="572">
        <v>42856</v>
      </c>
      <c r="D684" s="301" t="s">
        <v>5925</v>
      </c>
      <c r="E684" s="116">
        <v>59800</v>
      </c>
    </row>
    <row r="685" spans="1:5" ht="21" customHeight="1" x14ac:dyDescent="0.2">
      <c r="A685" s="570">
        <v>675</v>
      </c>
      <c r="B685" s="302">
        <v>100000277511</v>
      </c>
      <c r="C685" s="572">
        <v>42856</v>
      </c>
      <c r="D685" s="301" t="s">
        <v>5926</v>
      </c>
      <c r="E685" s="116">
        <v>59800</v>
      </c>
    </row>
    <row r="686" spans="1:5" ht="21" customHeight="1" x14ac:dyDescent="0.2">
      <c r="A686" s="570">
        <v>676</v>
      </c>
      <c r="B686" s="302">
        <v>100000277512</v>
      </c>
      <c r="C686" s="572">
        <v>42856</v>
      </c>
      <c r="D686" s="301" t="s">
        <v>5927</v>
      </c>
      <c r="E686" s="116">
        <v>59800</v>
      </c>
    </row>
    <row r="687" spans="1:5" ht="21" customHeight="1" x14ac:dyDescent="0.2">
      <c r="A687" s="570">
        <v>677</v>
      </c>
      <c r="B687" s="302">
        <v>100000277513</v>
      </c>
      <c r="C687" s="572">
        <v>42856</v>
      </c>
      <c r="D687" s="301" t="s">
        <v>5928</v>
      </c>
      <c r="E687" s="116">
        <v>59800</v>
      </c>
    </row>
    <row r="688" spans="1:5" ht="21" customHeight="1" x14ac:dyDescent="0.2">
      <c r="A688" s="570">
        <v>678</v>
      </c>
      <c r="B688" s="302">
        <v>100000277514</v>
      </c>
      <c r="C688" s="572">
        <v>42856</v>
      </c>
      <c r="D688" s="301" t="s">
        <v>5929</v>
      </c>
      <c r="E688" s="116">
        <v>59800</v>
      </c>
    </row>
    <row r="689" spans="1:5" ht="21" customHeight="1" x14ac:dyDescent="0.2">
      <c r="A689" s="570">
        <v>679</v>
      </c>
      <c r="B689" s="302">
        <v>100000277515</v>
      </c>
      <c r="C689" s="572">
        <v>42856</v>
      </c>
      <c r="D689" s="301" t="s">
        <v>5930</v>
      </c>
      <c r="E689" s="116">
        <v>59800</v>
      </c>
    </row>
    <row r="690" spans="1:5" ht="21" customHeight="1" x14ac:dyDescent="0.2">
      <c r="A690" s="570">
        <v>680</v>
      </c>
      <c r="B690" s="302">
        <v>100000277516</v>
      </c>
      <c r="C690" s="572">
        <v>42856</v>
      </c>
      <c r="D690" s="301" t="s">
        <v>5931</v>
      </c>
      <c r="E690" s="116">
        <v>59800</v>
      </c>
    </row>
    <row r="691" spans="1:5" ht="21" customHeight="1" x14ac:dyDescent="0.2">
      <c r="A691" s="570">
        <v>681</v>
      </c>
      <c r="B691" s="302">
        <v>100000277517</v>
      </c>
      <c r="C691" s="572">
        <v>42856</v>
      </c>
      <c r="D691" s="301" t="s">
        <v>5932</v>
      </c>
      <c r="E691" s="116">
        <v>59800</v>
      </c>
    </row>
    <row r="692" spans="1:5" ht="21" customHeight="1" x14ac:dyDescent="0.2">
      <c r="A692" s="570">
        <v>682</v>
      </c>
      <c r="B692" s="302">
        <v>100000277518</v>
      </c>
      <c r="C692" s="572">
        <v>42856</v>
      </c>
      <c r="D692" s="301" t="s">
        <v>5933</v>
      </c>
      <c r="E692" s="116">
        <v>59800</v>
      </c>
    </row>
    <row r="693" spans="1:5" ht="21" customHeight="1" x14ac:dyDescent="0.2">
      <c r="A693" s="570">
        <v>683</v>
      </c>
      <c r="B693" s="302">
        <v>100000277519</v>
      </c>
      <c r="C693" s="572">
        <v>42856</v>
      </c>
      <c r="D693" s="301" t="s">
        <v>5934</v>
      </c>
      <c r="E693" s="116">
        <v>59800</v>
      </c>
    </row>
    <row r="694" spans="1:5" ht="21" customHeight="1" x14ac:dyDescent="0.2">
      <c r="A694" s="570">
        <v>684</v>
      </c>
      <c r="B694" s="302">
        <v>100000277520</v>
      </c>
      <c r="C694" s="572">
        <v>42856</v>
      </c>
      <c r="D694" s="301" t="s">
        <v>5935</v>
      </c>
      <c r="E694" s="116">
        <v>59800</v>
      </c>
    </row>
    <row r="695" spans="1:5" ht="21" customHeight="1" x14ac:dyDescent="0.2">
      <c r="A695" s="570">
        <v>685</v>
      </c>
      <c r="B695" s="302">
        <v>100000277521</v>
      </c>
      <c r="C695" s="572">
        <v>42856</v>
      </c>
      <c r="D695" s="301" t="s">
        <v>5936</v>
      </c>
      <c r="E695" s="116">
        <v>59800</v>
      </c>
    </row>
    <row r="696" spans="1:5" ht="21" customHeight="1" x14ac:dyDescent="0.2">
      <c r="A696" s="570">
        <v>686</v>
      </c>
      <c r="B696" s="302">
        <v>100000277522</v>
      </c>
      <c r="C696" s="572">
        <v>42856</v>
      </c>
      <c r="D696" s="301" t="s">
        <v>5937</v>
      </c>
      <c r="E696" s="116">
        <v>59800</v>
      </c>
    </row>
    <row r="697" spans="1:5" ht="21" customHeight="1" x14ac:dyDescent="0.2">
      <c r="A697" s="570">
        <v>687</v>
      </c>
      <c r="B697" s="302">
        <v>100000277523</v>
      </c>
      <c r="C697" s="572">
        <v>42856</v>
      </c>
      <c r="D697" s="301" t="s">
        <v>5938</v>
      </c>
      <c r="E697" s="116">
        <v>59800</v>
      </c>
    </row>
    <row r="698" spans="1:5" ht="21" customHeight="1" x14ac:dyDescent="0.2">
      <c r="A698" s="570">
        <v>688</v>
      </c>
      <c r="B698" s="302">
        <v>100000277524</v>
      </c>
      <c r="C698" s="572">
        <v>42856</v>
      </c>
      <c r="D698" s="301" t="s">
        <v>5939</v>
      </c>
      <c r="E698" s="116">
        <v>59800</v>
      </c>
    </row>
    <row r="699" spans="1:5" ht="21" customHeight="1" x14ac:dyDescent="0.2">
      <c r="A699" s="570">
        <v>689</v>
      </c>
      <c r="B699" s="302">
        <v>100000277525</v>
      </c>
      <c r="C699" s="572">
        <v>42856</v>
      </c>
      <c r="D699" s="301" t="s">
        <v>5940</v>
      </c>
      <c r="E699" s="116">
        <v>59800</v>
      </c>
    </row>
    <row r="700" spans="1:5" ht="21" customHeight="1" x14ac:dyDescent="0.2">
      <c r="A700" s="570">
        <v>690</v>
      </c>
      <c r="B700" s="302">
        <v>100000277526</v>
      </c>
      <c r="C700" s="572">
        <v>42856</v>
      </c>
      <c r="D700" s="301" t="s">
        <v>5941</v>
      </c>
      <c r="E700" s="116">
        <v>59800</v>
      </c>
    </row>
    <row r="701" spans="1:5" ht="21" customHeight="1" x14ac:dyDescent="0.2">
      <c r="A701" s="570">
        <v>691</v>
      </c>
      <c r="B701" s="302">
        <v>100000277527</v>
      </c>
      <c r="C701" s="572">
        <v>42856</v>
      </c>
      <c r="D701" s="301" t="s">
        <v>5942</v>
      </c>
      <c r="E701" s="116">
        <v>59800</v>
      </c>
    </row>
    <row r="702" spans="1:5" ht="21" customHeight="1" x14ac:dyDescent="0.2">
      <c r="A702" s="570">
        <v>692</v>
      </c>
      <c r="B702" s="302">
        <v>100000277528</v>
      </c>
      <c r="C702" s="572">
        <v>42856</v>
      </c>
      <c r="D702" s="301" t="s">
        <v>5943</v>
      </c>
      <c r="E702" s="116">
        <v>59800</v>
      </c>
    </row>
    <row r="703" spans="1:5" ht="21" customHeight="1" x14ac:dyDescent="0.2">
      <c r="A703" s="570">
        <v>693</v>
      </c>
      <c r="B703" s="302">
        <v>100000277529</v>
      </c>
      <c r="C703" s="572">
        <v>42856</v>
      </c>
      <c r="D703" s="301" t="s">
        <v>5944</v>
      </c>
      <c r="E703" s="116">
        <v>59800</v>
      </c>
    </row>
    <row r="704" spans="1:5" ht="21" customHeight="1" x14ac:dyDescent="0.2">
      <c r="A704" s="570">
        <v>694</v>
      </c>
      <c r="B704" s="302">
        <v>100000277530</v>
      </c>
      <c r="C704" s="572">
        <v>42856</v>
      </c>
      <c r="D704" s="301" t="s">
        <v>5945</v>
      </c>
      <c r="E704" s="116">
        <v>59800</v>
      </c>
    </row>
    <row r="705" spans="1:5" ht="21" customHeight="1" x14ac:dyDescent="0.2">
      <c r="A705" s="570">
        <v>695</v>
      </c>
      <c r="B705" s="302">
        <v>100000277531</v>
      </c>
      <c r="C705" s="572">
        <v>42856</v>
      </c>
      <c r="D705" s="301" t="s">
        <v>5946</v>
      </c>
      <c r="E705" s="116">
        <v>59800</v>
      </c>
    </row>
    <row r="706" spans="1:5" ht="21" customHeight="1" x14ac:dyDescent="0.2">
      <c r="A706" s="570">
        <v>696</v>
      </c>
      <c r="B706" s="302">
        <v>100000277532</v>
      </c>
      <c r="C706" s="572">
        <v>42856</v>
      </c>
      <c r="D706" s="301" t="s">
        <v>5947</v>
      </c>
      <c r="E706" s="116">
        <v>59800</v>
      </c>
    </row>
    <row r="707" spans="1:5" ht="21" customHeight="1" x14ac:dyDescent="0.2">
      <c r="A707" s="570">
        <v>697</v>
      </c>
      <c r="B707" s="302">
        <v>100000277533</v>
      </c>
      <c r="C707" s="572">
        <v>42856</v>
      </c>
      <c r="D707" s="301" t="s">
        <v>5948</v>
      </c>
      <c r="E707" s="116">
        <v>59800</v>
      </c>
    </row>
    <row r="708" spans="1:5" ht="21" customHeight="1" x14ac:dyDescent="0.2">
      <c r="A708" s="570">
        <v>698</v>
      </c>
      <c r="B708" s="302">
        <v>100000277534</v>
      </c>
      <c r="C708" s="572">
        <v>42856</v>
      </c>
      <c r="D708" s="301" t="s">
        <v>5949</v>
      </c>
      <c r="E708" s="116">
        <v>59800</v>
      </c>
    </row>
    <row r="709" spans="1:5" ht="21" customHeight="1" x14ac:dyDescent="0.2">
      <c r="A709" s="570">
        <v>699</v>
      </c>
      <c r="B709" s="302">
        <v>100000277535</v>
      </c>
      <c r="C709" s="572">
        <v>42856</v>
      </c>
      <c r="D709" s="301" t="s">
        <v>5950</v>
      </c>
      <c r="E709" s="116">
        <v>59800</v>
      </c>
    </row>
    <row r="710" spans="1:5" ht="21" customHeight="1" x14ac:dyDescent="0.2">
      <c r="A710" s="570">
        <v>700</v>
      </c>
      <c r="B710" s="302">
        <v>100000277536</v>
      </c>
      <c r="C710" s="572">
        <v>42856</v>
      </c>
      <c r="D710" s="301" t="s">
        <v>5951</v>
      </c>
      <c r="E710" s="116">
        <v>59800</v>
      </c>
    </row>
    <row r="711" spans="1:5" ht="21" customHeight="1" x14ac:dyDescent="0.2">
      <c r="A711" s="570">
        <v>701</v>
      </c>
      <c r="B711" s="302">
        <v>100000277537</v>
      </c>
      <c r="C711" s="572">
        <v>42856</v>
      </c>
      <c r="D711" s="301" t="s">
        <v>5952</v>
      </c>
      <c r="E711" s="116">
        <v>59800</v>
      </c>
    </row>
    <row r="712" spans="1:5" ht="21" customHeight="1" x14ac:dyDescent="0.2">
      <c r="A712" s="570">
        <v>702</v>
      </c>
      <c r="B712" s="302">
        <v>100000277538</v>
      </c>
      <c r="C712" s="572">
        <v>42856</v>
      </c>
      <c r="D712" s="301" t="s">
        <v>5953</v>
      </c>
      <c r="E712" s="116">
        <v>59800</v>
      </c>
    </row>
    <row r="713" spans="1:5" ht="21" customHeight="1" x14ac:dyDescent="0.2">
      <c r="A713" s="570">
        <v>703</v>
      </c>
      <c r="B713" s="302">
        <v>100000277539</v>
      </c>
      <c r="C713" s="572">
        <v>42856</v>
      </c>
      <c r="D713" s="301" t="s">
        <v>5954</v>
      </c>
      <c r="E713" s="116">
        <v>59800</v>
      </c>
    </row>
    <row r="714" spans="1:5" ht="21" customHeight="1" x14ac:dyDescent="0.2">
      <c r="A714" s="570">
        <v>704</v>
      </c>
      <c r="B714" s="302">
        <v>100000277540</v>
      </c>
      <c r="C714" s="572">
        <v>42856</v>
      </c>
      <c r="D714" s="301" t="s">
        <v>5955</v>
      </c>
      <c r="E714" s="116">
        <v>59800</v>
      </c>
    </row>
    <row r="715" spans="1:5" ht="21" customHeight="1" x14ac:dyDescent="0.2">
      <c r="A715" s="570">
        <v>705</v>
      </c>
      <c r="B715" s="302">
        <v>100000277541</v>
      </c>
      <c r="C715" s="572">
        <v>42856</v>
      </c>
      <c r="D715" s="301" t="s">
        <v>5956</v>
      </c>
      <c r="E715" s="116">
        <v>59800</v>
      </c>
    </row>
    <row r="716" spans="1:5" ht="21" customHeight="1" x14ac:dyDescent="0.2">
      <c r="A716" s="570">
        <v>706</v>
      </c>
      <c r="B716" s="302">
        <v>100000277542</v>
      </c>
      <c r="C716" s="572">
        <v>42856</v>
      </c>
      <c r="D716" s="301" t="s">
        <v>5957</v>
      </c>
      <c r="E716" s="116">
        <v>59800</v>
      </c>
    </row>
    <row r="717" spans="1:5" ht="21" customHeight="1" x14ac:dyDescent="0.2">
      <c r="A717" s="570">
        <v>707</v>
      </c>
      <c r="B717" s="302">
        <v>100000277543</v>
      </c>
      <c r="C717" s="572">
        <v>42856</v>
      </c>
      <c r="D717" s="301" t="s">
        <v>5958</v>
      </c>
      <c r="E717" s="116">
        <v>59800</v>
      </c>
    </row>
    <row r="718" spans="1:5" ht="21" customHeight="1" x14ac:dyDescent="0.2">
      <c r="A718" s="570">
        <v>708</v>
      </c>
      <c r="B718" s="302">
        <v>100000277544</v>
      </c>
      <c r="C718" s="572">
        <v>42856</v>
      </c>
      <c r="D718" s="301" t="s">
        <v>5959</v>
      </c>
      <c r="E718" s="116">
        <v>59800</v>
      </c>
    </row>
    <row r="719" spans="1:5" ht="21" customHeight="1" x14ac:dyDescent="0.2">
      <c r="A719" s="570">
        <v>709</v>
      </c>
      <c r="B719" s="302">
        <v>100000277545</v>
      </c>
      <c r="C719" s="572">
        <v>42856</v>
      </c>
      <c r="D719" s="301" t="s">
        <v>5960</v>
      </c>
      <c r="E719" s="116">
        <v>59800</v>
      </c>
    </row>
    <row r="720" spans="1:5" ht="21" customHeight="1" x14ac:dyDescent="0.2">
      <c r="A720" s="570">
        <v>710</v>
      </c>
      <c r="B720" s="302">
        <v>100000277546</v>
      </c>
      <c r="C720" s="572">
        <v>42856</v>
      </c>
      <c r="D720" s="301" t="s">
        <v>5961</v>
      </c>
      <c r="E720" s="116">
        <v>59800</v>
      </c>
    </row>
    <row r="721" spans="1:5" ht="21" customHeight="1" x14ac:dyDescent="0.2">
      <c r="A721" s="570">
        <v>711</v>
      </c>
      <c r="B721" s="302">
        <v>100000277547</v>
      </c>
      <c r="C721" s="572">
        <v>42856</v>
      </c>
      <c r="D721" s="301" t="s">
        <v>5962</v>
      </c>
      <c r="E721" s="116">
        <v>59800</v>
      </c>
    </row>
    <row r="722" spans="1:5" ht="21" customHeight="1" x14ac:dyDescent="0.2">
      <c r="A722" s="570">
        <v>712</v>
      </c>
      <c r="B722" s="302">
        <v>100000277548</v>
      </c>
      <c r="C722" s="572">
        <v>42856</v>
      </c>
      <c r="D722" s="301" t="s">
        <v>5963</v>
      </c>
      <c r="E722" s="116">
        <v>59800</v>
      </c>
    </row>
    <row r="723" spans="1:5" ht="21" customHeight="1" x14ac:dyDescent="0.2">
      <c r="A723" s="570">
        <v>713</v>
      </c>
      <c r="B723" s="302">
        <v>100000277549</v>
      </c>
      <c r="C723" s="572">
        <v>42856</v>
      </c>
      <c r="D723" s="301" t="s">
        <v>5964</v>
      </c>
      <c r="E723" s="116">
        <v>59800</v>
      </c>
    </row>
    <row r="724" spans="1:5" ht="21" customHeight="1" x14ac:dyDescent="0.2">
      <c r="A724" s="570">
        <v>714</v>
      </c>
      <c r="B724" s="302">
        <v>100000277550</v>
      </c>
      <c r="C724" s="572">
        <v>42856</v>
      </c>
      <c r="D724" s="301" t="s">
        <v>5965</v>
      </c>
      <c r="E724" s="116">
        <v>59800</v>
      </c>
    </row>
    <row r="725" spans="1:5" ht="21" customHeight="1" x14ac:dyDescent="0.2">
      <c r="A725" s="570">
        <v>715</v>
      </c>
      <c r="B725" s="302">
        <v>100000277551</v>
      </c>
      <c r="C725" s="572">
        <v>42856</v>
      </c>
      <c r="D725" s="301" t="s">
        <v>5966</v>
      </c>
      <c r="E725" s="116">
        <v>59800</v>
      </c>
    </row>
    <row r="726" spans="1:5" ht="21" customHeight="1" x14ac:dyDescent="0.2">
      <c r="A726" s="570">
        <v>716</v>
      </c>
      <c r="B726" s="302">
        <v>100000277552</v>
      </c>
      <c r="C726" s="572">
        <v>42856</v>
      </c>
      <c r="D726" s="301" t="s">
        <v>5967</v>
      </c>
      <c r="E726" s="116">
        <v>59800</v>
      </c>
    </row>
    <row r="727" spans="1:5" ht="21" customHeight="1" x14ac:dyDescent="0.2">
      <c r="A727" s="570">
        <v>717</v>
      </c>
      <c r="B727" s="302">
        <v>100000277553</v>
      </c>
      <c r="C727" s="572">
        <v>42856</v>
      </c>
      <c r="D727" s="301" t="s">
        <v>5968</v>
      </c>
      <c r="E727" s="116">
        <v>59800</v>
      </c>
    </row>
    <row r="728" spans="1:5" ht="21" customHeight="1" x14ac:dyDescent="0.2">
      <c r="A728" s="570">
        <v>718</v>
      </c>
      <c r="B728" s="302">
        <v>100000277554</v>
      </c>
      <c r="C728" s="572">
        <v>42856</v>
      </c>
      <c r="D728" s="301" t="s">
        <v>5969</v>
      </c>
      <c r="E728" s="116">
        <v>59800</v>
      </c>
    </row>
    <row r="729" spans="1:5" ht="21" customHeight="1" x14ac:dyDescent="0.2">
      <c r="A729" s="570">
        <v>719</v>
      </c>
      <c r="B729" s="302">
        <v>100000277555</v>
      </c>
      <c r="C729" s="572">
        <v>42856</v>
      </c>
      <c r="D729" s="301" t="s">
        <v>5970</v>
      </c>
      <c r="E729" s="116">
        <v>59800</v>
      </c>
    </row>
    <row r="730" spans="1:5" ht="21" customHeight="1" x14ac:dyDescent="0.2">
      <c r="A730" s="570">
        <v>720</v>
      </c>
      <c r="B730" s="302">
        <v>100000277556</v>
      </c>
      <c r="C730" s="572">
        <v>42856</v>
      </c>
      <c r="D730" s="301" t="s">
        <v>5971</v>
      </c>
      <c r="E730" s="116">
        <v>59800</v>
      </c>
    </row>
    <row r="731" spans="1:5" ht="21" customHeight="1" x14ac:dyDescent="0.2">
      <c r="A731" s="570">
        <v>721</v>
      </c>
      <c r="B731" s="302">
        <v>100000277557</v>
      </c>
      <c r="C731" s="572">
        <v>42856</v>
      </c>
      <c r="D731" s="301" t="s">
        <v>5972</v>
      </c>
      <c r="E731" s="116">
        <v>59800</v>
      </c>
    </row>
    <row r="732" spans="1:5" ht="21" customHeight="1" x14ac:dyDescent="0.2">
      <c r="A732" s="570">
        <v>722</v>
      </c>
      <c r="B732" s="302">
        <v>100000277558</v>
      </c>
      <c r="C732" s="572">
        <v>42856</v>
      </c>
      <c r="D732" s="301" t="s">
        <v>5973</v>
      </c>
      <c r="E732" s="116">
        <v>59800</v>
      </c>
    </row>
    <row r="733" spans="1:5" ht="21" customHeight="1" x14ac:dyDescent="0.2">
      <c r="A733" s="570">
        <v>723</v>
      </c>
      <c r="B733" s="302">
        <v>100000277559</v>
      </c>
      <c r="C733" s="572">
        <v>42856</v>
      </c>
      <c r="D733" s="301" t="s">
        <v>5974</v>
      </c>
      <c r="E733" s="116">
        <v>59800</v>
      </c>
    </row>
    <row r="734" spans="1:5" ht="21" customHeight="1" x14ac:dyDescent="0.2">
      <c r="A734" s="570">
        <v>724</v>
      </c>
      <c r="B734" s="302">
        <v>100000277560</v>
      </c>
      <c r="C734" s="572">
        <v>42856</v>
      </c>
      <c r="D734" s="301" t="s">
        <v>5975</v>
      </c>
      <c r="E734" s="116">
        <v>59800</v>
      </c>
    </row>
    <row r="735" spans="1:5" ht="21" customHeight="1" x14ac:dyDescent="0.2">
      <c r="A735" s="570">
        <v>725</v>
      </c>
      <c r="B735" s="302">
        <v>100000277561</v>
      </c>
      <c r="C735" s="572">
        <v>42856</v>
      </c>
      <c r="D735" s="301" t="s">
        <v>5976</v>
      </c>
      <c r="E735" s="116">
        <v>59800</v>
      </c>
    </row>
    <row r="736" spans="1:5" ht="21" customHeight="1" x14ac:dyDescent="0.2">
      <c r="A736" s="570">
        <v>726</v>
      </c>
      <c r="B736" s="302">
        <v>100000277562</v>
      </c>
      <c r="C736" s="572">
        <v>42856</v>
      </c>
      <c r="D736" s="301" t="s">
        <v>5977</v>
      </c>
      <c r="E736" s="116">
        <v>59800</v>
      </c>
    </row>
    <row r="737" spans="1:5" ht="21" customHeight="1" x14ac:dyDescent="0.2">
      <c r="A737" s="570">
        <v>727</v>
      </c>
      <c r="B737" s="302">
        <v>100000277563</v>
      </c>
      <c r="C737" s="572">
        <v>42856</v>
      </c>
      <c r="D737" s="301" t="s">
        <v>5978</v>
      </c>
      <c r="E737" s="116">
        <v>59800</v>
      </c>
    </row>
    <row r="738" spans="1:5" ht="21" customHeight="1" x14ac:dyDescent="0.2">
      <c r="A738" s="570">
        <v>728</v>
      </c>
      <c r="B738" s="302">
        <v>100000277564</v>
      </c>
      <c r="C738" s="572">
        <v>42856</v>
      </c>
      <c r="D738" s="301" t="s">
        <v>5979</v>
      </c>
      <c r="E738" s="116">
        <v>59800</v>
      </c>
    </row>
    <row r="739" spans="1:5" ht="21" customHeight="1" x14ac:dyDescent="0.2">
      <c r="A739" s="570">
        <v>729</v>
      </c>
      <c r="B739" s="302">
        <v>100000277565</v>
      </c>
      <c r="C739" s="572">
        <v>42856</v>
      </c>
      <c r="D739" s="301" t="s">
        <v>5980</v>
      </c>
      <c r="E739" s="116">
        <v>59800</v>
      </c>
    </row>
    <row r="740" spans="1:5" ht="21" customHeight="1" x14ac:dyDescent="0.2">
      <c r="A740" s="570">
        <v>730</v>
      </c>
      <c r="B740" s="302">
        <v>100000277566</v>
      </c>
      <c r="C740" s="572">
        <v>42856</v>
      </c>
      <c r="D740" s="301" t="s">
        <v>5981</v>
      </c>
      <c r="E740" s="116">
        <v>59800</v>
      </c>
    </row>
    <row r="741" spans="1:5" ht="21" customHeight="1" x14ac:dyDescent="0.2">
      <c r="A741" s="570">
        <v>731</v>
      </c>
      <c r="B741" s="302">
        <v>100000277567</v>
      </c>
      <c r="C741" s="572">
        <v>42856</v>
      </c>
      <c r="D741" s="301" t="s">
        <v>5982</v>
      </c>
      <c r="E741" s="116">
        <v>59800</v>
      </c>
    </row>
    <row r="742" spans="1:5" ht="21" customHeight="1" x14ac:dyDescent="0.2">
      <c r="A742" s="570">
        <v>732</v>
      </c>
      <c r="B742" s="302">
        <v>100000277568</v>
      </c>
      <c r="C742" s="572">
        <v>42856</v>
      </c>
      <c r="D742" s="301" t="s">
        <v>5983</v>
      </c>
      <c r="E742" s="116">
        <v>59800</v>
      </c>
    </row>
    <row r="743" spans="1:5" ht="21" customHeight="1" x14ac:dyDescent="0.2">
      <c r="A743" s="570">
        <v>733</v>
      </c>
      <c r="B743" s="302">
        <v>100000277569</v>
      </c>
      <c r="C743" s="572">
        <v>42856</v>
      </c>
      <c r="D743" s="301" t="s">
        <v>5984</v>
      </c>
      <c r="E743" s="116">
        <v>59800</v>
      </c>
    </row>
    <row r="744" spans="1:5" ht="21" customHeight="1" x14ac:dyDescent="0.2">
      <c r="A744" s="570">
        <v>734</v>
      </c>
      <c r="B744" s="302">
        <v>100000277570</v>
      </c>
      <c r="C744" s="572">
        <v>42856</v>
      </c>
      <c r="D744" s="301" t="s">
        <v>5985</v>
      </c>
      <c r="E744" s="116">
        <v>59800</v>
      </c>
    </row>
    <row r="745" spans="1:5" ht="21" customHeight="1" x14ac:dyDescent="0.2">
      <c r="A745" s="570">
        <v>735</v>
      </c>
      <c r="B745" s="302">
        <v>100000277571</v>
      </c>
      <c r="C745" s="572">
        <v>42856</v>
      </c>
      <c r="D745" s="301" t="s">
        <v>5986</v>
      </c>
      <c r="E745" s="116">
        <v>59800</v>
      </c>
    </row>
    <row r="746" spans="1:5" ht="21" customHeight="1" x14ac:dyDescent="0.2">
      <c r="A746" s="570">
        <v>736</v>
      </c>
      <c r="B746" s="302">
        <v>100000277572</v>
      </c>
      <c r="C746" s="572">
        <v>42856</v>
      </c>
      <c r="D746" s="301" t="s">
        <v>5987</v>
      </c>
      <c r="E746" s="116">
        <v>59800</v>
      </c>
    </row>
    <row r="747" spans="1:5" ht="21" customHeight="1" x14ac:dyDescent="0.2">
      <c r="A747" s="570">
        <v>737</v>
      </c>
      <c r="B747" s="302">
        <v>100000277573</v>
      </c>
      <c r="C747" s="572">
        <v>42856</v>
      </c>
      <c r="D747" s="301" t="s">
        <v>5988</v>
      </c>
      <c r="E747" s="116">
        <v>59800</v>
      </c>
    </row>
    <row r="748" spans="1:5" ht="21" customHeight="1" x14ac:dyDescent="0.2">
      <c r="A748" s="570">
        <v>738</v>
      </c>
      <c r="B748" s="302">
        <v>100000277574</v>
      </c>
      <c r="C748" s="572">
        <v>42856</v>
      </c>
      <c r="D748" s="301" t="s">
        <v>5989</v>
      </c>
      <c r="E748" s="116">
        <v>59800</v>
      </c>
    </row>
    <row r="749" spans="1:5" ht="21" customHeight="1" x14ac:dyDescent="0.2">
      <c r="A749" s="570">
        <v>739</v>
      </c>
      <c r="B749" s="302">
        <v>100000277575</v>
      </c>
      <c r="C749" s="572">
        <v>42856</v>
      </c>
      <c r="D749" s="301" t="s">
        <v>5990</v>
      </c>
      <c r="E749" s="116">
        <v>59800</v>
      </c>
    </row>
    <row r="750" spans="1:5" ht="21" customHeight="1" x14ac:dyDescent="0.2">
      <c r="A750" s="570">
        <v>740</v>
      </c>
      <c r="B750" s="302">
        <v>100000277576</v>
      </c>
      <c r="C750" s="572">
        <v>42856</v>
      </c>
      <c r="D750" s="301" t="s">
        <v>5991</v>
      </c>
      <c r="E750" s="116">
        <v>59800</v>
      </c>
    </row>
    <row r="751" spans="1:5" ht="21" customHeight="1" x14ac:dyDescent="0.2">
      <c r="A751" s="570">
        <v>741</v>
      </c>
      <c r="B751" s="302">
        <v>100000277577</v>
      </c>
      <c r="C751" s="572">
        <v>42856</v>
      </c>
      <c r="D751" s="301" t="s">
        <v>5992</v>
      </c>
      <c r="E751" s="116">
        <v>59800</v>
      </c>
    </row>
    <row r="752" spans="1:5" ht="21" customHeight="1" x14ac:dyDescent="0.2">
      <c r="A752" s="570">
        <v>742</v>
      </c>
      <c r="B752" s="302">
        <v>100000277578</v>
      </c>
      <c r="C752" s="572">
        <v>42856</v>
      </c>
      <c r="D752" s="301" t="s">
        <v>5993</v>
      </c>
      <c r="E752" s="116">
        <v>59800</v>
      </c>
    </row>
    <row r="753" spans="1:5" ht="21" customHeight="1" x14ac:dyDescent="0.2">
      <c r="A753" s="570">
        <v>743</v>
      </c>
      <c r="B753" s="302">
        <v>100000277579</v>
      </c>
      <c r="C753" s="572">
        <v>42856</v>
      </c>
      <c r="D753" s="301" t="s">
        <v>5994</v>
      </c>
      <c r="E753" s="116">
        <v>59800</v>
      </c>
    </row>
    <row r="754" spans="1:5" ht="21" customHeight="1" x14ac:dyDescent="0.2">
      <c r="A754" s="570">
        <v>744</v>
      </c>
      <c r="B754" s="302">
        <v>100000277580</v>
      </c>
      <c r="C754" s="572">
        <v>42856</v>
      </c>
      <c r="D754" s="301" t="s">
        <v>5995</v>
      </c>
      <c r="E754" s="116">
        <v>59800</v>
      </c>
    </row>
    <row r="755" spans="1:5" ht="21" customHeight="1" x14ac:dyDescent="0.2">
      <c r="A755" s="570">
        <v>745</v>
      </c>
      <c r="B755" s="302">
        <v>100000277581</v>
      </c>
      <c r="C755" s="572">
        <v>42856</v>
      </c>
      <c r="D755" s="301" t="s">
        <v>5996</v>
      </c>
      <c r="E755" s="116">
        <v>59800</v>
      </c>
    </row>
    <row r="756" spans="1:5" ht="21" customHeight="1" x14ac:dyDescent="0.2">
      <c r="A756" s="570">
        <v>746</v>
      </c>
      <c r="B756" s="302">
        <v>100000277582</v>
      </c>
      <c r="C756" s="572">
        <v>42856</v>
      </c>
      <c r="D756" s="301" t="s">
        <v>5997</v>
      </c>
      <c r="E756" s="116">
        <v>59800</v>
      </c>
    </row>
    <row r="757" spans="1:5" ht="21" customHeight="1" x14ac:dyDescent="0.2">
      <c r="A757" s="570">
        <v>747</v>
      </c>
      <c r="B757" s="302">
        <v>100000277583</v>
      </c>
      <c r="C757" s="572">
        <v>42856</v>
      </c>
      <c r="D757" s="301" t="s">
        <v>5998</v>
      </c>
      <c r="E757" s="116">
        <v>59800</v>
      </c>
    </row>
    <row r="758" spans="1:5" ht="21" customHeight="1" x14ac:dyDescent="0.2">
      <c r="A758" s="570">
        <v>748</v>
      </c>
      <c r="B758" s="302">
        <v>100000277584</v>
      </c>
      <c r="C758" s="572">
        <v>42856</v>
      </c>
      <c r="D758" s="301" t="s">
        <v>5999</v>
      </c>
      <c r="E758" s="116">
        <v>59800</v>
      </c>
    </row>
    <row r="759" spans="1:5" ht="21" customHeight="1" x14ac:dyDescent="0.2">
      <c r="A759" s="570">
        <v>749</v>
      </c>
      <c r="B759" s="302">
        <v>100000277585</v>
      </c>
      <c r="C759" s="572">
        <v>42856</v>
      </c>
      <c r="D759" s="301" t="s">
        <v>6000</v>
      </c>
      <c r="E759" s="116">
        <v>59800</v>
      </c>
    </row>
    <row r="760" spans="1:5" ht="21" customHeight="1" x14ac:dyDescent="0.2">
      <c r="A760" s="570">
        <v>750</v>
      </c>
      <c r="B760" s="302">
        <v>100000277586</v>
      </c>
      <c r="C760" s="572">
        <v>42856</v>
      </c>
      <c r="D760" s="301" t="s">
        <v>6001</v>
      </c>
      <c r="E760" s="116">
        <v>59800</v>
      </c>
    </row>
    <row r="761" spans="1:5" ht="21" customHeight="1" x14ac:dyDescent="0.2">
      <c r="A761" s="570">
        <v>751</v>
      </c>
      <c r="B761" s="302">
        <v>100000277587</v>
      </c>
      <c r="C761" s="572">
        <v>42856</v>
      </c>
      <c r="D761" s="301" t="s">
        <v>6002</v>
      </c>
      <c r="E761" s="116">
        <v>59800</v>
      </c>
    </row>
    <row r="762" spans="1:5" ht="21" customHeight="1" x14ac:dyDescent="0.2">
      <c r="A762" s="570">
        <v>752</v>
      </c>
      <c r="B762" s="302">
        <v>100000277588</v>
      </c>
      <c r="C762" s="572">
        <v>42856</v>
      </c>
      <c r="D762" s="301" t="s">
        <v>6003</v>
      </c>
      <c r="E762" s="116">
        <v>59800</v>
      </c>
    </row>
    <row r="763" spans="1:5" ht="21" customHeight="1" x14ac:dyDescent="0.2">
      <c r="A763" s="570">
        <v>753</v>
      </c>
      <c r="B763" s="302">
        <v>100000277589</v>
      </c>
      <c r="C763" s="572">
        <v>42856</v>
      </c>
      <c r="D763" s="301" t="s">
        <v>6004</v>
      </c>
      <c r="E763" s="116">
        <v>59800</v>
      </c>
    </row>
    <row r="764" spans="1:5" ht="21" customHeight="1" x14ac:dyDescent="0.2">
      <c r="A764" s="570">
        <v>754</v>
      </c>
      <c r="B764" s="302">
        <v>100000277590</v>
      </c>
      <c r="C764" s="572">
        <v>42856</v>
      </c>
      <c r="D764" s="301" t="s">
        <v>6005</v>
      </c>
      <c r="E764" s="116">
        <v>59800</v>
      </c>
    </row>
    <row r="765" spans="1:5" ht="21" customHeight="1" x14ac:dyDescent="0.2">
      <c r="A765" s="570">
        <v>755</v>
      </c>
      <c r="B765" s="302">
        <v>100000277591</v>
      </c>
      <c r="C765" s="572">
        <v>42856</v>
      </c>
      <c r="D765" s="301" t="s">
        <v>6006</v>
      </c>
      <c r="E765" s="116">
        <v>59800</v>
      </c>
    </row>
    <row r="766" spans="1:5" ht="21" customHeight="1" x14ac:dyDescent="0.2">
      <c r="A766" s="570">
        <v>756</v>
      </c>
      <c r="B766" s="302">
        <v>100000277592</v>
      </c>
      <c r="C766" s="572">
        <v>42856</v>
      </c>
      <c r="D766" s="301" t="s">
        <v>6007</v>
      </c>
      <c r="E766" s="116">
        <v>59800</v>
      </c>
    </row>
    <row r="767" spans="1:5" ht="21" customHeight="1" x14ac:dyDescent="0.2">
      <c r="A767" s="570">
        <v>757</v>
      </c>
      <c r="B767" s="302">
        <v>100000277593</v>
      </c>
      <c r="C767" s="572">
        <v>42856</v>
      </c>
      <c r="D767" s="301" t="s">
        <v>6008</v>
      </c>
      <c r="E767" s="116">
        <v>59800</v>
      </c>
    </row>
    <row r="768" spans="1:5" ht="21" customHeight="1" x14ac:dyDescent="0.2">
      <c r="A768" s="570">
        <v>758</v>
      </c>
      <c r="B768" s="302">
        <v>100000277594</v>
      </c>
      <c r="C768" s="572">
        <v>42856</v>
      </c>
      <c r="D768" s="301" t="s">
        <v>6009</v>
      </c>
      <c r="E768" s="116">
        <v>59800</v>
      </c>
    </row>
    <row r="769" spans="1:5" ht="21" customHeight="1" x14ac:dyDescent="0.2">
      <c r="A769" s="570">
        <v>759</v>
      </c>
      <c r="B769" s="302">
        <v>100000277595</v>
      </c>
      <c r="C769" s="572">
        <v>42856</v>
      </c>
      <c r="D769" s="301" t="s">
        <v>6010</v>
      </c>
      <c r="E769" s="116">
        <v>59800</v>
      </c>
    </row>
    <row r="770" spans="1:5" ht="21" customHeight="1" x14ac:dyDescent="0.2">
      <c r="A770" s="570">
        <v>760</v>
      </c>
      <c r="B770" s="302">
        <v>100000277596</v>
      </c>
      <c r="C770" s="572">
        <v>42856</v>
      </c>
      <c r="D770" s="301" t="s">
        <v>6011</v>
      </c>
      <c r="E770" s="116">
        <v>59800</v>
      </c>
    </row>
    <row r="771" spans="1:5" ht="21" customHeight="1" x14ac:dyDescent="0.2">
      <c r="A771" s="570">
        <v>761</v>
      </c>
      <c r="B771" s="302">
        <v>100000277597</v>
      </c>
      <c r="C771" s="572">
        <v>42856</v>
      </c>
      <c r="D771" s="301" t="s">
        <v>6012</v>
      </c>
      <c r="E771" s="116">
        <v>59800</v>
      </c>
    </row>
    <row r="772" spans="1:5" ht="21" customHeight="1" x14ac:dyDescent="0.2">
      <c r="A772" s="570">
        <v>762</v>
      </c>
      <c r="B772" s="302">
        <v>100000277598</v>
      </c>
      <c r="C772" s="572">
        <v>42856</v>
      </c>
      <c r="D772" s="301" t="s">
        <v>6013</v>
      </c>
      <c r="E772" s="116">
        <v>59800</v>
      </c>
    </row>
    <row r="773" spans="1:5" ht="21" customHeight="1" x14ac:dyDescent="0.2">
      <c r="A773" s="570">
        <v>763</v>
      </c>
      <c r="B773" s="302">
        <v>100000277599</v>
      </c>
      <c r="C773" s="572">
        <v>42856</v>
      </c>
      <c r="D773" s="301" t="s">
        <v>6014</v>
      </c>
      <c r="E773" s="116">
        <v>59800</v>
      </c>
    </row>
    <row r="774" spans="1:5" ht="21" customHeight="1" x14ac:dyDescent="0.2">
      <c r="A774" s="570">
        <v>764</v>
      </c>
      <c r="B774" s="302">
        <v>100000277600</v>
      </c>
      <c r="C774" s="572">
        <v>42856</v>
      </c>
      <c r="D774" s="301" t="s">
        <v>6015</v>
      </c>
      <c r="E774" s="116">
        <v>59800</v>
      </c>
    </row>
    <row r="775" spans="1:5" ht="21" customHeight="1" x14ac:dyDescent="0.2">
      <c r="A775" s="570">
        <v>765</v>
      </c>
      <c r="B775" s="302">
        <v>100000277601</v>
      </c>
      <c r="C775" s="572">
        <v>42856</v>
      </c>
      <c r="D775" s="301" t="s">
        <v>6016</v>
      </c>
      <c r="E775" s="116">
        <v>59800</v>
      </c>
    </row>
    <row r="776" spans="1:5" ht="21" customHeight="1" x14ac:dyDescent="0.2">
      <c r="A776" s="570">
        <v>766</v>
      </c>
      <c r="B776" s="302">
        <v>100000277602</v>
      </c>
      <c r="C776" s="572">
        <v>42856</v>
      </c>
      <c r="D776" s="301" t="s">
        <v>6017</v>
      </c>
      <c r="E776" s="116">
        <v>59800</v>
      </c>
    </row>
    <row r="777" spans="1:5" ht="21" customHeight="1" x14ac:dyDescent="0.2">
      <c r="A777" s="570">
        <v>767</v>
      </c>
      <c r="B777" s="302">
        <v>100000277603</v>
      </c>
      <c r="C777" s="572">
        <v>42856</v>
      </c>
      <c r="D777" s="301" t="s">
        <v>6018</v>
      </c>
      <c r="E777" s="116">
        <v>59800</v>
      </c>
    </row>
    <row r="778" spans="1:5" ht="21" customHeight="1" x14ac:dyDescent="0.2">
      <c r="A778" s="570">
        <v>768</v>
      </c>
      <c r="B778" s="302">
        <v>100000277604</v>
      </c>
      <c r="C778" s="572">
        <v>42856</v>
      </c>
      <c r="D778" s="301" t="s">
        <v>6019</v>
      </c>
      <c r="E778" s="116">
        <v>59800</v>
      </c>
    </row>
    <row r="779" spans="1:5" ht="21" customHeight="1" x14ac:dyDescent="0.2">
      <c r="A779" s="570">
        <v>769</v>
      </c>
      <c r="B779" s="302">
        <v>100000277605</v>
      </c>
      <c r="C779" s="572">
        <v>42856</v>
      </c>
      <c r="D779" s="301" t="s">
        <v>6020</v>
      </c>
      <c r="E779" s="116">
        <v>59800</v>
      </c>
    </row>
    <row r="780" spans="1:5" ht="21" customHeight="1" x14ac:dyDescent="0.2">
      <c r="A780" s="570">
        <v>770</v>
      </c>
      <c r="B780" s="302">
        <v>100000277606</v>
      </c>
      <c r="C780" s="572">
        <v>42856</v>
      </c>
      <c r="D780" s="301" t="s">
        <v>6021</v>
      </c>
      <c r="E780" s="116">
        <v>59800</v>
      </c>
    </row>
    <row r="781" spans="1:5" ht="21" customHeight="1" x14ac:dyDescent="0.2">
      <c r="A781" s="570">
        <v>771</v>
      </c>
      <c r="B781" s="302">
        <v>100000277607</v>
      </c>
      <c r="C781" s="572">
        <v>42856</v>
      </c>
      <c r="D781" s="301" t="s">
        <v>6022</v>
      </c>
      <c r="E781" s="116">
        <v>59800</v>
      </c>
    </row>
    <row r="782" spans="1:5" ht="21" customHeight="1" x14ac:dyDescent="0.2">
      <c r="A782" s="570">
        <v>772</v>
      </c>
      <c r="B782" s="302">
        <v>100000277608</v>
      </c>
      <c r="C782" s="572">
        <v>42856</v>
      </c>
      <c r="D782" s="301" t="s">
        <v>6023</v>
      </c>
      <c r="E782" s="116">
        <v>59800</v>
      </c>
    </row>
    <row r="783" spans="1:5" ht="21" customHeight="1" x14ac:dyDescent="0.2">
      <c r="A783" s="570">
        <v>773</v>
      </c>
      <c r="B783" s="302">
        <v>100000277609</v>
      </c>
      <c r="C783" s="572">
        <v>42856</v>
      </c>
      <c r="D783" s="301" t="s">
        <v>6024</v>
      </c>
      <c r="E783" s="116">
        <v>59800</v>
      </c>
    </row>
    <row r="784" spans="1:5" ht="21" customHeight="1" x14ac:dyDescent="0.2">
      <c r="A784" s="570">
        <v>774</v>
      </c>
      <c r="B784" s="302">
        <v>100000277610</v>
      </c>
      <c r="C784" s="572">
        <v>42856</v>
      </c>
      <c r="D784" s="301" t="s">
        <v>6025</v>
      </c>
      <c r="E784" s="116">
        <v>59800</v>
      </c>
    </row>
    <row r="785" spans="1:5" ht="21" customHeight="1" x14ac:dyDescent="0.2">
      <c r="A785" s="570">
        <v>775</v>
      </c>
      <c r="B785" s="302">
        <v>100000277611</v>
      </c>
      <c r="C785" s="572">
        <v>42856</v>
      </c>
      <c r="D785" s="301" t="s">
        <v>6026</v>
      </c>
      <c r="E785" s="116">
        <v>59800</v>
      </c>
    </row>
    <row r="786" spans="1:5" ht="21" customHeight="1" x14ac:dyDescent="0.2">
      <c r="A786" s="570">
        <v>776</v>
      </c>
      <c r="B786" s="302">
        <v>100000277612</v>
      </c>
      <c r="C786" s="572">
        <v>42856</v>
      </c>
      <c r="D786" s="301" t="s">
        <v>6027</v>
      </c>
      <c r="E786" s="116">
        <v>59800</v>
      </c>
    </row>
    <row r="787" spans="1:5" ht="21" customHeight="1" x14ac:dyDescent="0.2">
      <c r="A787" s="570">
        <v>777</v>
      </c>
      <c r="B787" s="302">
        <v>100000277613</v>
      </c>
      <c r="C787" s="572">
        <v>42856</v>
      </c>
      <c r="D787" s="301" t="s">
        <v>6028</v>
      </c>
      <c r="E787" s="116">
        <v>59800</v>
      </c>
    </row>
    <row r="788" spans="1:5" ht="21" customHeight="1" x14ac:dyDescent="0.2">
      <c r="A788" s="570">
        <v>778</v>
      </c>
      <c r="B788" s="302">
        <v>100000277614</v>
      </c>
      <c r="C788" s="572">
        <v>42856</v>
      </c>
      <c r="D788" s="301" t="s">
        <v>6029</v>
      </c>
      <c r="E788" s="116">
        <v>59800</v>
      </c>
    </row>
    <row r="789" spans="1:5" ht="21" customHeight="1" x14ac:dyDescent="0.2">
      <c r="A789" s="570">
        <v>779</v>
      </c>
      <c r="B789" s="302">
        <v>100000277615</v>
      </c>
      <c r="C789" s="572">
        <v>42856</v>
      </c>
      <c r="D789" s="301" t="s">
        <v>6030</v>
      </c>
      <c r="E789" s="116">
        <v>59800</v>
      </c>
    </row>
    <row r="790" spans="1:5" ht="21" customHeight="1" x14ac:dyDescent="0.2">
      <c r="A790" s="570">
        <v>780</v>
      </c>
      <c r="B790" s="302">
        <v>100000277616</v>
      </c>
      <c r="C790" s="572">
        <v>42856</v>
      </c>
      <c r="D790" s="301" t="s">
        <v>6031</v>
      </c>
      <c r="E790" s="116">
        <v>59800</v>
      </c>
    </row>
    <row r="791" spans="1:5" ht="21" customHeight="1" x14ac:dyDescent="0.2">
      <c r="A791" s="570">
        <v>781</v>
      </c>
      <c r="B791" s="302">
        <v>100000277617</v>
      </c>
      <c r="C791" s="572">
        <v>42856</v>
      </c>
      <c r="D791" s="301" t="s">
        <v>6032</v>
      </c>
      <c r="E791" s="116">
        <v>59800</v>
      </c>
    </row>
    <row r="792" spans="1:5" ht="21" customHeight="1" x14ac:dyDescent="0.2">
      <c r="A792" s="570">
        <v>782</v>
      </c>
      <c r="B792" s="302">
        <v>100000277618</v>
      </c>
      <c r="C792" s="572">
        <v>42856</v>
      </c>
      <c r="D792" s="301" t="s">
        <v>6033</v>
      </c>
      <c r="E792" s="116">
        <v>59800</v>
      </c>
    </row>
    <row r="793" spans="1:5" ht="21" customHeight="1" x14ac:dyDescent="0.2">
      <c r="A793" s="570">
        <v>783</v>
      </c>
      <c r="B793" s="302">
        <v>100000277619</v>
      </c>
      <c r="C793" s="572">
        <v>42856</v>
      </c>
      <c r="D793" s="301" t="s">
        <v>6034</v>
      </c>
      <c r="E793" s="116">
        <v>59800</v>
      </c>
    </row>
    <row r="794" spans="1:5" ht="21" customHeight="1" x14ac:dyDescent="0.2">
      <c r="A794" s="570">
        <v>784</v>
      </c>
      <c r="B794" s="302">
        <v>100000277620</v>
      </c>
      <c r="C794" s="572">
        <v>42856</v>
      </c>
      <c r="D794" s="301" t="s">
        <v>6035</v>
      </c>
      <c r="E794" s="116">
        <v>59800</v>
      </c>
    </row>
    <row r="795" spans="1:5" ht="21" customHeight="1" x14ac:dyDescent="0.2">
      <c r="A795" s="570">
        <v>785</v>
      </c>
      <c r="B795" s="302">
        <v>100000277621</v>
      </c>
      <c r="C795" s="572">
        <v>42856</v>
      </c>
      <c r="D795" s="301" t="s">
        <v>6036</v>
      </c>
      <c r="E795" s="116">
        <v>59800</v>
      </c>
    </row>
    <row r="796" spans="1:5" ht="21" customHeight="1" x14ac:dyDescent="0.2">
      <c r="A796" s="570">
        <v>786</v>
      </c>
      <c r="B796" s="302">
        <v>100000277622</v>
      </c>
      <c r="C796" s="572">
        <v>42856</v>
      </c>
      <c r="D796" s="301" t="s">
        <v>6037</v>
      </c>
      <c r="E796" s="116">
        <v>59800</v>
      </c>
    </row>
    <row r="797" spans="1:5" ht="21" customHeight="1" x14ac:dyDescent="0.2">
      <c r="A797" s="570">
        <v>787</v>
      </c>
      <c r="B797" s="302">
        <v>100000277623</v>
      </c>
      <c r="C797" s="572">
        <v>42856</v>
      </c>
      <c r="D797" s="301" t="s">
        <v>6038</v>
      </c>
      <c r="E797" s="116">
        <v>59800</v>
      </c>
    </row>
    <row r="798" spans="1:5" ht="21" customHeight="1" x14ac:dyDescent="0.2">
      <c r="A798" s="570">
        <v>788</v>
      </c>
      <c r="B798" s="302">
        <v>100000277624</v>
      </c>
      <c r="C798" s="572">
        <v>42856</v>
      </c>
      <c r="D798" s="301" t="s">
        <v>6039</v>
      </c>
      <c r="E798" s="116">
        <v>59800</v>
      </c>
    </row>
    <row r="799" spans="1:5" ht="21" customHeight="1" x14ac:dyDescent="0.2">
      <c r="A799" s="570">
        <v>789</v>
      </c>
      <c r="B799" s="302">
        <v>100000277625</v>
      </c>
      <c r="C799" s="572">
        <v>42856</v>
      </c>
      <c r="D799" s="301" t="s">
        <v>6040</v>
      </c>
      <c r="E799" s="116">
        <v>59800</v>
      </c>
    </row>
    <row r="800" spans="1:5" ht="21" customHeight="1" x14ac:dyDescent="0.2">
      <c r="A800" s="570">
        <v>790</v>
      </c>
      <c r="B800" s="302">
        <v>100000277626</v>
      </c>
      <c r="C800" s="572">
        <v>42856</v>
      </c>
      <c r="D800" s="301" t="s">
        <v>6041</v>
      </c>
      <c r="E800" s="116">
        <v>59800</v>
      </c>
    </row>
    <row r="801" spans="1:5" ht="21" customHeight="1" x14ac:dyDescent="0.2">
      <c r="A801" s="570">
        <v>791</v>
      </c>
      <c r="B801" s="302">
        <v>100000277627</v>
      </c>
      <c r="C801" s="572">
        <v>42856</v>
      </c>
      <c r="D801" s="301" t="s">
        <v>6042</v>
      </c>
      <c r="E801" s="116">
        <v>59800</v>
      </c>
    </row>
    <row r="802" spans="1:5" ht="21" customHeight="1" x14ac:dyDescent="0.2">
      <c r="A802" s="570">
        <v>792</v>
      </c>
      <c r="B802" s="302">
        <v>100000277628</v>
      </c>
      <c r="C802" s="572">
        <v>42856</v>
      </c>
      <c r="D802" s="301" t="s">
        <v>6043</v>
      </c>
      <c r="E802" s="116">
        <v>59800</v>
      </c>
    </row>
    <row r="803" spans="1:5" ht="21" customHeight="1" x14ac:dyDescent="0.2">
      <c r="A803" s="570">
        <v>793</v>
      </c>
      <c r="B803" s="302">
        <v>100000277629</v>
      </c>
      <c r="C803" s="572">
        <v>42856</v>
      </c>
      <c r="D803" s="301" t="s">
        <v>6044</v>
      </c>
      <c r="E803" s="116">
        <v>59800</v>
      </c>
    </row>
    <row r="804" spans="1:5" ht="21" customHeight="1" x14ac:dyDescent="0.2">
      <c r="A804" s="570">
        <v>794</v>
      </c>
      <c r="B804" s="302">
        <v>100000277630</v>
      </c>
      <c r="C804" s="572">
        <v>42856</v>
      </c>
      <c r="D804" s="301" t="s">
        <v>6045</v>
      </c>
      <c r="E804" s="116">
        <v>59800</v>
      </c>
    </row>
    <row r="805" spans="1:5" ht="21" customHeight="1" x14ac:dyDescent="0.2">
      <c r="A805" s="570">
        <v>795</v>
      </c>
      <c r="B805" s="302">
        <v>100000277631</v>
      </c>
      <c r="C805" s="572">
        <v>42856</v>
      </c>
      <c r="D805" s="301" t="s">
        <v>6046</v>
      </c>
      <c r="E805" s="116">
        <v>59800</v>
      </c>
    </row>
    <row r="806" spans="1:5" ht="21" customHeight="1" x14ac:dyDescent="0.2">
      <c r="A806" s="570">
        <v>796</v>
      </c>
      <c r="B806" s="302">
        <v>100000277632</v>
      </c>
      <c r="C806" s="572">
        <v>42856</v>
      </c>
      <c r="D806" s="301" t="s">
        <v>6047</v>
      </c>
      <c r="E806" s="116">
        <v>59800</v>
      </c>
    </row>
    <row r="807" spans="1:5" ht="21" customHeight="1" x14ac:dyDescent="0.2">
      <c r="A807" s="570">
        <v>797</v>
      </c>
      <c r="B807" s="302">
        <v>100000277633</v>
      </c>
      <c r="C807" s="572">
        <v>42856</v>
      </c>
      <c r="D807" s="301" t="s">
        <v>6048</v>
      </c>
      <c r="E807" s="116">
        <v>59800</v>
      </c>
    </row>
    <row r="808" spans="1:5" ht="21" customHeight="1" x14ac:dyDescent="0.2">
      <c r="A808" s="570">
        <v>798</v>
      </c>
      <c r="B808" s="302">
        <v>100000277634</v>
      </c>
      <c r="C808" s="572">
        <v>42856</v>
      </c>
      <c r="D808" s="301" t="s">
        <v>6049</v>
      </c>
      <c r="E808" s="116">
        <v>59800</v>
      </c>
    </row>
    <row r="809" spans="1:5" ht="21" customHeight="1" x14ac:dyDescent="0.2">
      <c r="A809" s="570">
        <v>799</v>
      </c>
      <c r="B809" s="302">
        <v>100000277635</v>
      </c>
      <c r="C809" s="572">
        <v>42856</v>
      </c>
      <c r="D809" s="301" t="s">
        <v>6050</v>
      </c>
      <c r="E809" s="116">
        <v>59800</v>
      </c>
    </row>
    <row r="810" spans="1:5" ht="21" customHeight="1" x14ac:dyDescent="0.2">
      <c r="A810" s="570">
        <v>800</v>
      </c>
      <c r="B810" s="302">
        <v>100000277636</v>
      </c>
      <c r="C810" s="572">
        <v>42856</v>
      </c>
      <c r="D810" s="301" t="s">
        <v>6051</v>
      </c>
      <c r="E810" s="116">
        <v>59800</v>
      </c>
    </row>
    <row r="811" spans="1:5" ht="21" customHeight="1" x14ac:dyDescent="0.2">
      <c r="A811" s="570">
        <v>801</v>
      </c>
      <c r="B811" s="302">
        <v>100000277637</v>
      </c>
      <c r="C811" s="572">
        <v>42856</v>
      </c>
      <c r="D811" s="301" t="s">
        <v>6052</v>
      </c>
      <c r="E811" s="116">
        <v>59800</v>
      </c>
    </row>
    <row r="812" spans="1:5" ht="21" customHeight="1" x14ac:dyDescent="0.2">
      <c r="A812" s="570">
        <v>802</v>
      </c>
      <c r="B812" s="302">
        <v>100000277638</v>
      </c>
      <c r="C812" s="572">
        <v>42856</v>
      </c>
      <c r="D812" s="301" t="s">
        <v>6053</v>
      </c>
      <c r="E812" s="116">
        <v>59800</v>
      </c>
    </row>
    <row r="813" spans="1:5" ht="21" customHeight="1" x14ac:dyDescent="0.2">
      <c r="A813" s="570">
        <v>803</v>
      </c>
      <c r="B813" s="302">
        <v>100000277639</v>
      </c>
      <c r="C813" s="572">
        <v>42856</v>
      </c>
      <c r="D813" s="301" t="s">
        <v>6054</v>
      </c>
      <c r="E813" s="116">
        <v>59800</v>
      </c>
    </row>
    <row r="814" spans="1:5" ht="21" customHeight="1" x14ac:dyDescent="0.2">
      <c r="A814" s="570">
        <v>804</v>
      </c>
      <c r="B814" s="302">
        <v>100000277640</v>
      </c>
      <c r="C814" s="572">
        <v>42856</v>
      </c>
      <c r="D814" s="301" t="s">
        <v>6055</v>
      </c>
      <c r="E814" s="116">
        <v>59800</v>
      </c>
    </row>
    <row r="815" spans="1:5" ht="21" customHeight="1" x14ac:dyDescent="0.2">
      <c r="A815" s="570">
        <v>805</v>
      </c>
      <c r="B815" s="302">
        <v>100000277641</v>
      </c>
      <c r="C815" s="572">
        <v>42856</v>
      </c>
      <c r="D815" s="301" t="s">
        <v>6056</v>
      </c>
      <c r="E815" s="116">
        <v>59800</v>
      </c>
    </row>
    <row r="816" spans="1:5" ht="21" customHeight="1" x14ac:dyDescent="0.2">
      <c r="A816" s="570">
        <v>806</v>
      </c>
      <c r="B816" s="302">
        <v>100000277642</v>
      </c>
      <c r="C816" s="572">
        <v>42856</v>
      </c>
      <c r="D816" s="301" t="s">
        <v>6057</v>
      </c>
      <c r="E816" s="116">
        <v>59800</v>
      </c>
    </row>
    <row r="817" spans="1:5" ht="21" customHeight="1" x14ac:dyDescent="0.2">
      <c r="A817" s="570">
        <v>807</v>
      </c>
      <c r="B817" s="302">
        <v>100000277643</v>
      </c>
      <c r="C817" s="572">
        <v>42856</v>
      </c>
      <c r="D817" s="301" t="s">
        <v>6058</v>
      </c>
      <c r="E817" s="116">
        <v>59800</v>
      </c>
    </row>
    <row r="818" spans="1:5" ht="21" customHeight="1" x14ac:dyDescent="0.2">
      <c r="A818" s="570">
        <v>808</v>
      </c>
      <c r="B818" s="302">
        <v>100000277644</v>
      </c>
      <c r="C818" s="572">
        <v>42856</v>
      </c>
      <c r="D818" s="301" t="s">
        <v>6059</v>
      </c>
      <c r="E818" s="116">
        <v>59800</v>
      </c>
    </row>
    <row r="819" spans="1:5" ht="21" customHeight="1" x14ac:dyDescent="0.2">
      <c r="A819" s="570">
        <v>809</v>
      </c>
      <c r="B819" s="302">
        <v>100000277645</v>
      </c>
      <c r="C819" s="572">
        <v>42856</v>
      </c>
      <c r="D819" s="301" t="s">
        <v>6060</v>
      </c>
      <c r="E819" s="116">
        <v>59800</v>
      </c>
    </row>
    <row r="820" spans="1:5" ht="21" customHeight="1" x14ac:dyDescent="0.2">
      <c r="A820" s="570">
        <v>810</v>
      </c>
      <c r="B820" s="302">
        <v>100000277646</v>
      </c>
      <c r="C820" s="572">
        <v>42856</v>
      </c>
      <c r="D820" s="301" t="s">
        <v>6061</v>
      </c>
      <c r="E820" s="116">
        <v>59800</v>
      </c>
    </row>
    <row r="821" spans="1:5" ht="21" customHeight="1" x14ac:dyDescent="0.2">
      <c r="A821" s="570">
        <v>811</v>
      </c>
      <c r="B821" s="302">
        <v>100000277647</v>
      </c>
      <c r="C821" s="572">
        <v>42856</v>
      </c>
      <c r="D821" s="301" t="s">
        <v>6062</v>
      </c>
      <c r="E821" s="116">
        <v>59800</v>
      </c>
    </row>
    <row r="822" spans="1:5" ht="21" customHeight="1" x14ac:dyDescent="0.2">
      <c r="A822" s="570">
        <v>812</v>
      </c>
      <c r="B822" s="302">
        <v>100000277648</v>
      </c>
      <c r="C822" s="572">
        <v>42856</v>
      </c>
      <c r="D822" s="301" t="s">
        <v>6063</v>
      </c>
      <c r="E822" s="116">
        <v>59800</v>
      </c>
    </row>
    <row r="823" spans="1:5" ht="21" customHeight="1" x14ac:dyDescent="0.2">
      <c r="A823" s="570">
        <v>813</v>
      </c>
      <c r="B823" s="302">
        <v>100000277649</v>
      </c>
      <c r="C823" s="572">
        <v>42856</v>
      </c>
      <c r="D823" s="301" t="s">
        <v>6064</v>
      </c>
      <c r="E823" s="116">
        <v>59800</v>
      </c>
    </row>
    <row r="824" spans="1:5" ht="21" customHeight="1" x14ac:dyDescent="0.2">
      <c r="A824" s="570">
        <v>814</v>
      </c>
      <c r="B824" s="302">
        <v>100000277650</v>
      </c>
      <c r="C824" s="572">
        <v>42856</v>
      </c>
      <c r="D824" s="301" t="s">
        <v>6065</v>
      </c>
      <c r="E824" s="116">
        <v>59800</v>
      </c>
    </row>
    <row r="825" spans="1:5" ht="21" customHeight="1" x14ac:dyDescent="0.2">
      <c r="A825" s="570">
        <v>815</v>
      </c>
      <c r="B825" s="302">
        <v>100000277651</v>
      </c>
      <c r="C825" s="572">
        <v>42856</v>
      </c>
      <c r="D825" s="301" t="s">
        <v>6066</v>
      </c>
      <c r="E825" s="116">
        <v>59800</v>
      </c>
    </row>
    <row r="826" spans="1:5" ht="21" customHeight="1" x14ac:dyDescent="0.2">
      <c r="A826" s="570">
        <v>816</v>
      </c>
      <c r="B826" s="302">
        <v>100000277652</v>
      </c>
      <c r="C826" s="572">
        <v>42856</v>
      </c>
      <c r="D826" s="301" t="s">
        <v>6067</v>
      </c>
      <c r="E826" s="116">
        <v>59800</v>
      </c>
    </row>
    <row r="827" spans="1:5" ht="21" customHeight="1" x14ac:dyDescent="0.2">
      <c r="A827" s="570">
        <v>817</v>
      </c>
      <c r="B827" s="302">
        <v>100000277653</v>
      </c>
      <c r="C827" s="572">
        <v>42856</v>
      </c>
      <c r="D827" s="301" t="s">
        <v>6068</v>
      </c>
      <c r="E827" s="116">
        <v>59800</v>
      </c>
    </row>
    <row r="828" spans="1:5" ht="21" customHeight="1" x14ac:dyDescent="0.2">
      <c r="A828" s="570">
        <v>818</v>
      </c>
      <c r="B828" s="302">
        <v>100000277654</v>
      </c>
      <c r="C828" s="572">
        <v>42856</v>
      </c>
      <c r="D828" s="301" t="s">
        <v>6069</v>
      </c>
      <c r="E828" s="116">
        <v>59800</v>
      </c>
    </row>
    <row r="829" spans="1:5" ht="21" customHeight="1" x14ac:dyDescent="0.2">
      <c r="A829" s="570">
        <v>819</v>
      </c>
      <c r="B829" s="302">
        <v>100000277655</v>
      </c>
      <c r="C829" s="572">
        <v>42856</v>
      </c>
      <c r="D829" s="301" t="s">
        <v>6070</v>
      </c>
      <c r="E829" s="116">
        <v>59800</v>
      </c>
    </row>
    <row r="830" spans="1:5" ht="21" customHeight="1" x14ac:dyDescent="0.2">
      <c r="A830" s="570">
        <v>820</v>
      </c>
      <c r="B830" s="302">
        <v>100000277656</v>
      </c>
      <c r="C830" s="572">
        <v>42856</v>
      </c>
      <c r="D830" s="301" t="s">
        <v>6071</v>
      </c>
      <c r="E830" s="116">
        <v>59800</v>
      </c>
    </row>
    <row r="831" spans="1:5" ht="21" customHeight="1" x14ac:dyDescent="0.2">
      <c r="A831" s="570">
        <v>821</v>
      </c>
      <c r="B831" s="302">
        <v>100000277657</v>
      </c>
      <c r="C831" s="572">
        <v>42856</v>
      </c>
      <c r="D831" s="301" t="s">
        <v>6072</v>
      </c>
      <c r="E831" s="116">
        <v>59800</v>
      </c>
    </row>
    <row r="832" spans="1:5" ht="21" customHeight="1" x14ac:dyDescent="0.2">
      <c r="A832" s="570">
        <v>822</v>
      </c>
      <c r="B832" s="302">
        <v>100000277658</v>
      </c>
      <c r="C832" s="572">
        <v>42856</v>
      </c>
      <c r="D832" s="301" t="s">
        <v>6073</v>
      </c>
      <c r="E832" s="116">
        <v>59800</v>
      </c>
    </row>
    <row r="833" spans="1:5" ht="21" customHeight="1" x14ac:dyDescent="0.2">
      <c r="A833" s="570">
        <v>823</v>
      </c>
      <c r="B833" s="302">
        <v>100000277659</v>
      </c>
      <c r="C833" s="572">
        <v>42856</v>
      </c>
      <c r="D833" s="301" t="s">
        <v>6074</v>
      </c>
      <c r="E833" s="116">
        <v>59800</v>
      </c>
    </row>
    <row r="834" spans="1:5" ht="21" customHeight="1" x14ac:dyDescent="0.2">
      <c r="A834" s="570">
        <v>824</v>
      </c>
      <c r="B834" s="302">
        <v>100000277660</v>
      </c>
      <c r="C834" s="572">
        <v>42856</v>
      </c>
      <c r="D834" s="301" t="s">
        <v>6075</v>
      </c>
      <c r="E834" s="116">
        <v>59800</v>
      </c>
    </row>
    <row r="835" spans="1:5" ht="21" customHeight="1" x14ac:dyDescent="0.2">
      <c r="A835" s="570">
        <v>825</v>
      </c>
      <c r="B835" s="302">
        <v>100000277661</v>
      </c>
      <c r="C835" s="572">
        <v>42856</v>
      </c>
      <c r="D835" s="301" t="s">
        <v>6076</v>
      </c>
      <c r="E835" s="116">
        <v>59800</v>
      </c>
    </row>
    <row r="836" spans="1:5" ht="21" customHeight="1" x14ac:dyDescent="0.2">
      <c r="A836" s="570">
        <v>826</v>
      </c>
      <c r="B836" s="302">
        <v>100000277662</v>
      </c>
      <c r="C836" s="572">
        <v>42856</v>
      </c>
      <c r="D836" s="301" t="s">
        <v>6077</v>
      </c>
      <c r="E836" s="116">
        <v>59800</v>
      </c>
    </row>
    <row r="837" spans="1:5" ht="21" customHeight="1" x14ac:dyDescent="0.2">
      <c r="A837" s="570">
        <v>827</v>
      </c>
      <c r="B837" s="302">
        <v>100000277663</v>
      </c>
      <c r="C837" s="572">
        <v>42856</v>
      </c>
      <c r="D837" s="301" t="s">
        <v>6078</v>
      </c>
      <c r="E837" s="116">
        <v>59800</v>
      </c>
    </row>
    <row r="838" spans="1:5" ht="21" customHeight="1" x14ac:dyDescent="0.2">
      <c r="A838" s="570">
        <v>828</v>
      </c>
      <c r="B838" s="302">
        <v>100000277664</v>
      </c>
      <c r="C838" s="572">
        <v>42856</v>
      </c>
      <c r="D838" s="301" t="s">
        <v>6079</v>
      </c>
      <c r="E838" s="116">
        <v>59800</v>
      </c>
    </row>
    <row r="839" spans="1:5" ht="21" customHeight="1" x14ac:dyDescent="0.2">
      <c r="A839" s="570">
        <v>829</v>
      </c>
      <c r="B839" s="302">
        <v>100000277665</v>
      </c>
      <c r="C839" s="572">
        <v>42856</v>
      </c>
      <c r="D839" s="301" t="s">
        <v>6080</v>
      </c>
      <c r="E839" s="116">
        <v>59800</v>
      </c>
    </row>
    <row r="840" spans="1:5" ht="21" customHeight="1" x14ac:dyDescent="0.2">
      <c r="A840" s="570">
        <v>830</v>
      </c>
      <c r="B840" s="302">
        <v>100000277666</v>
      </c>
      <c r="C840" s="572">
        <v>42856</v>
      </c>
      <c r="D840" s="301" t="s">
        <v>6081</v>
      </c>
      <c r="E840" s="116">
        <v>59800</v>
      </c>
    </row>
    <row r="841" spans="1:5" ht="21" customHeight="1" x14ac:dyDescent="0.2">
      <c r="A841" s="570">
        <v>831</v>
      </c>
      <c r="B841" s="302">
        <v>100000277667</v>
      </c>
      <c r="C841" s="572">
        <v>42856</v>
      </c>
      <c r="D841" s="301" t="s">
        <v>6082</v>
      </c>
      <c r="E841" s="116">
        <v>59800</v>
      </c>
    </row>
    <row r="842" spans="1:5" ht="21" customHeight="1" x14ac:dyDescent="0.2">
      <c r="A842" s="570">
        <v>832</v>
      </c>
      <c r="B842" s="302">
        <v>100000277668</v>
      </c>
      <c r="C842" s="572">
        <v>42856</v>
      </c>
      <c r="D842" s="301" t="s">
        <v>6083</v>
      </c>
      <c r="E842" s="116">
        <v>59800</v>
      </c>
    </row>
    <row r="843" spans="1:5" ht="21" customHeight="1" x14ac:dyDescent="0.2">
      <c r="A843" s="570">
        <v>833</v>
      </c>
      <c r="B843" s="302">
        <v>100000277669</v>
      </c>
      <c r="C843" s="572">
        <v>42856</v>
      </c>
      <c r="D843" s="301" t="s">
        <v>6084</v>
      </c>
      <c r="E843" s="116">
        <v>59800</v>
      </c>
    </row>
    <row r="844" spans="1:5" ht="21" customHeight="1" x14ac:dyDescent="0.2">
      <c r="A844" s="570">
        <v>834</v>
      </c>
      <c r="B844" s="302">
        <v>100000277670</v>
      </c>
      <c r="C844" s="572">
        <v>42856</v>
      </c>
      <c r="D844" s="301" t="s">
        <v>6085</v>
      </c>
      <c r="E844" s="116">
        <v>59800</v>
      </c>
    </row>
    <row r="845" spans="1:5" ht="21" customHeight="1" x14ac:dyDescent="0.2">
      <c r="A845" s="570">
        <v>835</v>
      </c>
      <c r="B845" s="302">
        <v>100000376190</v>
      </c>
      <c r="C845" s="572">
        <v>43304</v>
      </c>
      <c r="D845" s="301" t="s">
        <v>6086</v>
      </c>
      <c r="E845" s="116">
        <v>94160</v>
      </c>
    </row>
    <row r="846" spans="1:5" ht="21" customHeight="1" x14ac:dyDescent="0.2">
      <c r="A846" s="570">
        <v>836</v>
      </c>
      <c r="B846" s="302">
        <v>100000398991</v>
      </c>
      <c r="C846" s="572">
        <v>43395</v>
      </c>
      <c r="D846" s="301" t="s">
        <v>6087</v>
      </c>
      <c r="E846" s="116">
        <v>1183420</v>
      </c>
    </row>
    <row r="847" spans="1:5" ht="21" customHeight="1" x14ac:dyDescent="0.2">
      <c r="A847" s="570">
        <v>837</v>
      </c>
      <c r="B847" s="302">
        <v>100000399226</v>
      </c>
      <c r="C847" s="572">
        <v>43353</v>
      </c>
      <c r="D847" s="301" t="s">
        <v>6088</v>
      </c>
      <c r="E847" s="116">
        <v>782063</v>
      </c>
    </row>
    <row r="848" spans="1:5" ht="21" customHeight="1" x14ac:dyDescent="0.2">
      <c r="A848" s="570">
        <v>838</v>
      </c>
      <c r="B848" s="302">
        <v>100000399227</v>
      </c>
      <c r="C848" s="572">
        <v>43353</v>
      </c>
      <c r="D848" s="301" t="s">
        <v>6088</v>
      </c>
      <c r="E848" s="116">
        <v>782063</v>
      </c>
    </row>
    <row r="849" spans="1:5" ht="21" customHeight="1" x14ac:dyDescent="0.2">
      <c r="A849" s="570">
        <v>839</v>
      </c>
      <c r="B849" s="302">
        <v>100000399228</v>
      </c>
      <c r="C849" s="572">
        <v>43353</v>
      </c>
      <c r="D849" s="301" t="s">
        <v>6088</v>
      </c>
      <c r="E849" s="116">
        <v>782063</v>
      </c>
    </row>
    <row r="850" spans="1:5" ht="21" customHeight="1" x14ac:dyDescent="0.2">
      <c r="A850" s="570">
        <v>840</v>
      </c>
      <c r="B850" s="302">
        <v>100000399229</v>
      </c>
      <c r="C850" s="572">
        <v>43353</v>
      </c>
      <c r="D850" s="301" t="s">
        <v>6088</v>
      </c>
      <c r="E850" s="116">
        <v>782063</v>
      </c>
    </row>
    <row r="851" spans="1:5" ht="21" customHeight="1" x14ac:dyDescent="0.2">
      <c r="A851" s="570">
        <v>841</v>
      </c>
      <c r="B851" s="302">
        <v>100000399230</v>
      </c>
      <c r="C851" s="572">
        <v>43353</v>
      </c>
      <c r="D851" s="301" t="s">
        <v>6088</v>
      </c>
      <c r="E851" s="116">
        <v>782063</v>
      </c>
    </row>
    <row r="852" spans="1:5" ht="21" customHeight="1" x14ac:dyDescent="0.2">
      <c r="A852" s="570">
        <v>842</v>
      </c>
      <c r="B852" s="302">
        <v>100000405248</v>
      </c>
      <c r="C852" s="572">
        <v>43466</v>
      </c>
      <c r="D852" s="301" t="s">
        <v>6089</v>
      </c>
      <c r="E852" s="116">
        <v>44405</v>
      </c>
    </row>
    <row r="853" spans="1:5" ht="21" customHeight="1" x14ac:dyDescent="0.2">
      <c r="A853" s="570">
        <v>843</v>
      </c>
      <c r="B853" s="302">
        <v>100000405249</v>
      </c>
      <c r="C853" s="572">
        <v>43466</v>
      </c>
      <c r="D853" s="301" t="s">
        <v>6089</v>
      </c>
      <c r="E853" s="116">
        <v>44405</v>
      </c>
    </row>
    <row r="854" spans="1:5" ht="21" customHeight="1" x14ac:dyDescent="0.2">
      <c r="A854" s="570">
        <v>844</v>
      </c>
      <c r="B854" s="302">
        <v>100000405250</v>
      </c>
      <c r="C854" s="572">
        <v>43466</v>
      </c>
      <c r="D854" s="301" t="s">
        <v>6089</v>
      </c>
      <c r="E854" s="116">
        <v>44405</v>
      </c>
    </row>
    <row r="855" spans="1:5" ht="21" customHeight="1" x14ac:dyDescent="0.2">
      <c r="A855" s="570">
        <v>845</v>
      </c>
      <c r="B855" s="302">
        <v>100000405251</v>
      </c>
      <c r="C855" s="572">
        <v>43466</v>
      </c>
      <c r="D855" s="301" t="s">
        <v>6089</v>
      </c>
      <c r="E855" s="116">
        <v>44405</v>
      </c>
    </row>
    <row r="856" spans="1:5" ht="21" customHeight="1" x14ac:dyDescent="0.2">
      <c r="A856" s="570">
        <v>846</v>
      </c>
      <c r="B856" s="302">
        <v>100000405252</v>
      </c>
      <c r="C856" s="572">
        <v>43466</v>
      </c>
      <c r="D856" s="301" t="s">
        <v>6089</v>
      </c>
      <c r="E856" s="116">
        <v>44405</v>
      </c>
    </row>
    <row r="857" spans="1:5" ht="21" customHeight="1" x14ac:dyDescent="0.2">
      <c r="A857" s="570">
        <v>847</v>
      </c>
      <c r="B857" s="302">
        <v>100000405253</v>
      </c>
      <c r="C857" s="572">
        <v>43466</v>
      </c>
      <c r="D857" s="301" t="s">
        <v>6089</v>
      </c>
      <c r="E857" s="116">
        <v>44405</v>
      </c>
    </row>
    <row r="858" spans="1:5" ht="21" customHeight="1" x14ac:dyDescent="0.2">
      <c r="A858" s="570">
        <v>848</v>
      </c>
      <c r="B858" s="302">
        <v>100000405254</v>
      </c>
      <c r="C858" s="572">
        <v>43466</v>
      </c>
      <c r="D858" s="301" t="s">
        <v>6089</v>
      </c>
      <c r="E858" s="116">
        <v>44405</v>
      </c>
    </row>
    <row r="859" spans="1:5" ht="21" customHeight="1" x14ac:dyDescent="0.2">
      <c r="A859" s="570">
        <v>849</v>
      </c>
      <c r="B859" s="302">
        <v>100000405255</v>
      </c>
      <c r="C859" s="572">
        <v>43466</v>
      </c>
      <c r="D859" s="301" t="s">
        <v>6089</v>
      </c>
      <c r="E859" s="116">
        <v>44405</v>
      </c>
    </row>
    <row r="860" spans="1:5" ht="21" customHeight="1" x14ac:dyDescent="0.2">
      <c r="A860" s="570">
        <v>850</v>
      </c>
      <c r="B860" s="302">
        <v>100000405256</v>
      </c>
      <c r="C860" s="572">
        <v>43466</v>
      </c>
      <c r="D860" s="301" t="s">
        <v>6089</v>
      </c>
      <c r="E860" s="116">
        <v>44405</v>
      </c>
    </row>
    <row r="861" spans="1:5" ht="21" customHeight="1" x14ac:dyDescent="0.2">
      <c r="A861" s="570">
        <v>851</v>
      </c>
      <c r="B861" s="302">
        <v>100000405257</v>
      </c>
      <c r="C861" s="572">
        <v>43466</v>
      </c>
      <c r="D861" s="301" t="s">
        <v>6089</v>
      </c>
      <c r="E861" s="116">
        <v>44405</v>
      </c>
    </row>
    <row r="862" spans="1:5" ht="21" customHeight="1" x14ac:dyDescent="0.2">
      <c r="A862" s="570">
        <v>852</v>
      </c>
      <c r="B862" s="302">
        <v>100000405258</v>
      </c>
      <c r="C862" s="572">
        <v>43466</v>
      </c>
      <c r="D862" s="301" t="s">
        <v>6089</v>
      </c>
      <c r="E862" s="116">
        <v>44405</v>
      </c>
    </row>
    <row r="863" spans="1:5" ht="21" customHeight="1" x14ac:dyDescent="0.2">
      <c r="A863" s="570">
        <v>853</v>
      </c>
      <c r="B863" s="302">
        <v>100000405259</v>
      </c>
      <c r="C863" s="572">
        <v>43466</v>
      </c>
      <c r="D863" s="301" t="s">
        <v>6089</v>
      </c>
      <c r="E863" s="116">
        <v>44405</v>
      </c>
    </row>
    <row r="864" spans="1:5" ht="21" customHeight="1" x14ac:dyDescent="0.2">
      <c r="A864" s="570">
        <v>854</v>
      </c>
      <c r="B864" s="302">
        <v>100000405260</v>
      </c>
      <c r="C864" s="572">
        <v>43466</v>
      </c>
      <c r="D864" s="301" t="s">
        <v>6089</v>
      </c>
      <c r="E864" s="116">
        <v>44405</v>
      </c>
    </row>
    <row r="865" spans="1:5" ht="21" customHeight="1" x14ac:dyDescent="0.2">
      <c r="A865" s="570">
        <v>855</v>
      </c>
      <c r="B865" s="302">
        <v>100000405261</v>
      </c>
      <c r="C865" s="572">
        <v>43466</v>
      </c>
      <c r="D865" s="301" t="s">
        <v>6089</v>
      </c>
      <c r="E865" s="116">
        <v>44405</v>
      </c>
    </row>
    <row r="866" spans="1:5" ht="21" customHeight="1" x14ac:dyDescent="0.2">
      <c r="A866" s="570">
        <v>856</v>
      </c>
      <c r="B866" s="302">
        <v>100000405262</v>
      </c>
      <c r="C866" s="572">
        <v>43466</v>
      </c>
      <c r="D866" s="301" t="s">
        <v>6089</v>
      </c>
      <c r="E866" s="116">
        <v>44405</v>
      </c>
    </row>
    <row r="867" spans="1:5" ht="21" customHeight="1" x14ac:dyDescent="0.2">
      <c r="A867" s="570">
        <v>857</v>
      </c>
      <c r="B867" s="302">
        <v>100000405263</v>
      </c>
      <c r="C867" s="572">
        <v>43466</v>
      </c>
      <c r="D867" s="301" t="s">
        <v>6089</v>
      </c>
      <c r="E867" s="116">
        <v>44405</v>
      </c>
    </row>
    <row r="868" spans="1:5" ht="21" customHeight="1" x14ac:dyDescent="0.2">
      <c r="A868" s="570">
        <v>858</v>
      </c>
      <c r="B868" s="302">
        <v>100000405264</v>
      </c>
      <c r="C868" s="572">
        <v>43466</v>
      </c>
      <c r="D868" s="301" t="s">
        <v>6089</v>
      </c>
      <c r="E868" s="116">
        <v>44405</v>
      </c>
    </row>
    <row r="869" spans="1:5" ht="21" customHeight="1" x14ac:dyDescent="0.2">
      <c r="A869" s="570">
        <v>859</v>
      </c>
      <c r="B869" s="302">
        <v>100000405265</v>
      </c>
      <c r="C869" s="572">
        <v>43466</v>
      </c>
      <c r="D869" s="301" t="s">
        <v>6089</v>
      </c>
      <c r="E869" s="116">
        <v>44405</v>
      </c>
    </row>
    <row r="870" spans="1:5" ht="21" customHeight="1" x14ac:dyDescent="0.2">
      <c r="A870" s="570">
        <v>860</v>
      </c>
      <c r="B870" s="302">
        <v>100000405266</v>
      </c>
      <c r="C870" s="572">
        <v>43466</v>
      </c>
      <c r="D870" s="301" t="s">
        <v>6089</v>
      </c>
      <c r="E870" s="116">
        <v>44405</v>
      </c>
    </row>
    <row r="871" spans="1:5" ht="21" customHeight="1" x14ac:dyDescent="0.2">
      <c r="A871" s="570">
        <v>861</v>
      </c>
      <c r="B871" s="302">
        <v>100000405267</v>
      </c>
      <c r="C871" s="572">
        <v>43466</v>
      </c>
      <c r="D871" s="301" t="s">
        <v>6089</v>
      </c>
      <c r="E871" s="116">
        <v>44405</v>
      </c>
    </row>
    <row r="872" spans="1:5" ht="21" customHeight="1" x14ac:dyDescent="0.2">
      <c r="A872" s="570">
        <v>862</v>
      </c>
      <c r="B872" s="302">
        <v>100000405268</v>
      </c>
      <c r="C872" s="572">
        <v>43466</v>
      </c>
      <c r="D872" s="301" t="s">
        <v>6089</v>
      </c>
      <c r="E872" s="116">
        <v>44405</v>
      </c>
    </row>
    <row r="873" spans="1:5" ht="21" customHeight="1" x14ac:dyDescent="0.2">
      <c r="A873" s="570">
        <v>863</v>
      </c>
      <c r="B873" s="302">
        <v>100000405269</v>
      </c>
      <c r="C873" s="572">
        <v>43466</v>
      </c>
      <c r="D873" s="301" t="s">
        <v>6089</v>
      </c>
      <c r="E873" s="116">
        <v>44405</v>
      </c>
    </row>
    <row r="874" spans="1:5" ht="21" customHeight="1" x14ac:dyDescent="0.2">
      <c r="A874" s="570">
        <v>864</v>
      </c>
      <c r="B874" s="302">
        <v>100000405270</v>
      </c>
      <c r="C874" s="572">
        <v>43466</v>
      </c>
      <c r="D874" s="301" t="s">
        <v>6089</v>
      </c>
      <c r="E874" s="116">
        <v>44405</v>
      </c>
    </row>
    <row r="875" spans="1:5" ht="21" customHeight="1" x14ac:dyDescent="0.2">
      <c r="A875" s="570">
        <v>865</v>
      </c>
      <c r="B875" s="302">
        <v>100000405271</v>
      </c>
      <c r="C875" s="572">
        <v>43466</v>
      </c>
      <c r="D875" s="301" t="s">
        <v>6089</v>
      </c>
      <c r="E875" s="116">
        <v>44405</v>
      </c>
    </row>
    <row r="876" spans="1:5" ht="21" customHeight="1" x14ac:dyDescent="0.2">
      <c r="A876" s="570">
        <v>866</v>
      </c>
      <c r="B876" s="302">
        <v>100000405272</v>
      </c>
      <c r="C876" s="572">
        <v>43466</v>
      </c>
      <c r="D876" s="301" t="s">
        <v>6089</v>
      </c>
      <c r="E876" s="116">
        <v>44405</v>
      </c>
    </row>
    <row r="877" spans="1:5" ht="21" customHeight="1" x14ac:dyDescent="0.2">
      <c r="A877" s="570">
        <v>867</v>
      </c>
      <c r="B877" s="302">
        <v>100000405273</v>
      </c>
      <c r="C877" s="572">
        <v>43466</v>
      </c>
      <c r="D877" s="301" t="s">
        <v>6089</v>
      </c>
      <c r="E877" s="116">
        <v>44405</v>
      </c>
    </row>
    <row r="878" spans="1:5" ht="21" customHeight="1" x14ac:dyDescent="0.2">
      <c r="A878" s="570">
        <v>868</v>
      </c>
      <c r="B878" s="302">
        <v>100000405274</v>
      </c>
      <c r="C878" s="572">
        <v>43466</v>
      </c>
      <c r="D878" s="301" t="s">
        <v>6089</v>
      </c>
      <c r="E878" s="116">
        <v>44405</v>
      </c>
    </row>
    <row r="879" spans="1:5" ht="21" customHeight="1" x14ac:dyDescent="0.2">
      <c r="A879" s="570">
        <v>869</v>
      </c>
      <c r="B879" s="302">
        <v>100000405275</v>
      </c>
      <c r="C879" s="572">
        <v>43466</v>
      </c>
      <c r="D879" s="301" t="s">
        <v>6089</v>
      </c>
      <c r="E879" s="116">
        <v>44405</v>
      </c>
    </row>
    <row r="880" spans="1:5" ht="21" customHeight="1" x14ac:dyDescent="0.2">
      <c r="A880" s="570">
        <v>870</v>
      </c>
      <c r="B880" s="302">
        <v>100000405276</v>
      </c>
      <c r="C880" s="572">
        <v>43466</v>
      </c>
      <c r="D880" s="301" t="s">
        <v>6089</v>
      </c>
      <c r="E880" s="116">
        <v>44405</v>
      </c>
    </row>
    <row r="881" spans="1:5" ht="21" customHeight="1" x14ac:dyDescent="0.2">
      <c r="A881" s="570">
        <v>871</v>
      </c>
      <c r="B881" s="302">
        <v>100000405277</v>
      </c>
      <c r="C881" s="572">
        <v>43466</v>
      </c>
      <c r="D881" s="301" t="s">
        <v>6089</v>
      </c>
      <c r="E881" s="116">
        <v>44405</v>
      </c>
    </row>
    <row r="882" spans="1:5" ht="21" customHeight="1" x14ac:dyDescent="0.2">
      <c r="A882" s="570">
        <v>872</v>
      </c>
      <c r="B882" s="302">
        <v>100000405278</v>
      </c>
      <c r="C882" s="572">
        <v>43466</v>
      </c>
      <c r="D882" s="301" t="s">
        <v>6089</v>
      </c>
      <c r="E882" s="116">
        <v>44405</v>
      </c>
    </row>
    <row r="883" spans="1:5" ht="21" customHeight="1" x14ac:dyDescent="0.2">
      <c r="A883" s="570">
        <v>873</v>
      </c>
      <c r="B883" s="302">
        <v>100000405279</v>
      </c>
      <c r="C883" s="572">
        <v>43466</v>
      </c>
      <c r="D883" s="301" t="s">
        <v>6089</v>
      </c>
      <c r="E883" s="116">
        <v>44405</v>
      </c>
    </row>
    <row r="884" spans="1:5" ht="21" customHeight="1" x14ac:dyDescent="0.2">
      <c r="A884" s="570">
        <v>874</v>
      </c>
      <c r="B884" s="302">
        <v>100000412755</v>
      </c>
      <c r="C884" s="572">
        <v>43466</v>
      </c>
      <c r="D884" s="301" t="s">
        <v>6090</v>
      </c>
      <c r="E884" s="116">
        <v>74900</v>
      </c>
    </row>
    <row r="885" spans="1:5" ht="21" customHeight="1" x14ac:dyDescent="0.2">
      <c r="A885" s="570">
        <v>875</v>
      </c>
      <c r="B885" s="302">
        <v>100000412756</v>
      </c>
      <c r="C885" s="572">
        <v>43466</v>
      </c>
      <c r="D885" s="301" t="s">
        <v>6090</v>
      </c>
      <c r="E885" s="116">
        <v>74900</v>
      </c>
    </row>
    <row r="886" spans="1:5" ht="21" customHeight="1" x14ac:dyDescent="0.2">
      <c r="A886" s="570">
        <v>876</v>
      </c>
      <c r="B886" s="302">
        <v>100000412757</v>
      </c>
      <c r="C886" s="572">
        <v>43466</v>
      </c>
      <c r="D886" s="301" t="s">
        <v>6090</v>
      </c>
      <c r="E886" s="116">
        <v>74900</v>
      </c>
    </row>
    <row r="887" spans="1:5" ht="21" customHeight="1" x14ac:dyDescent="0.2">
      <c r="A887" s="570">
        <v>877</v>
      </c>
      <c r="B887" s="302">
        <v>100000412758</v>
      </c>
      <c r="C887" s="572">
        <v>43466</v>
      </c>
      <c r="D887" s="301" t="s">
        <v>6090</v>
      </c>
      <c r="E887" s="116">
        <v>74900</v>
      </c>
    </row>
    <row r="888" spans="1:5" ht="21" customHeight="1" x14ac:dyDescent="0.2">
      <c r="A888" s="570">
        <v>878</v>
      </c>
      <c r="B888" s="302">
        <v>100000412759</v>
      </c>
      <c r="C888" s="572">
        <v>43466</v>
      </c>
      <c r="D888" s="301" t="s">
        <v>6090</v>
      </c>
      <c r="E888" s="116">
        <v>74900</v>
      </c>
    </row>
    <row r="889" spans="1:5" ht="21" customHeight="1" x14ac:dyDescent="0.2">
      <c r="A889" s="570">
        <v>879</v>
      </c>
      <c r="B889" s="302">
        <v>100000412760</v>
      </c>
      <c r="C889" s="572">
        <v>43466</v>
      </c>
      <c r="D889" s="301" t="s">
        <v>6090</v>
      </c>
      <c r="E889" s="116">
        <v>74900</v>
      </c>
    </row>
    <row r="890" spans="1:5" ht="21" customHeight="1" x14ac:dyDescent="0.2">
      <c r="A890" s="570">
        <v>880</v>
      </c>
      <c r="B890" s="302">
        <v>100000412761</v>
      </c>
      <c r="C890" s="572">
        <v>43466</v>
      </c>
      <c r="D890" s="301" t="s">
        <v>6090</v>
      </c>
      <c r="E890" s="116">
        <v>74900</v>
      </c>
    </row>
    <row r="891" spans="1:5" ht="21" customHeight="1" x14ac:dyDescent="0.2">
      <c r="A891" s="570">
        <v>881</v>
      </c>
      <c r="B891" s="302">
        <v>100000412762</v>
      </c>
      <c r="C891" s="572">
        <v>43466</v>
      </c>
      <c r="D891" s="301" t="s">
        <v>6090</v>
      </c>
      <c r="E891" s="116">
        <v>74900</v>
      </c>
    </row>
    <row r="892" spans="1:5" ht="21" customHeight="1" x14ac:dyDescent="0.2">
      <c r="A892" s="570">
        <v>882</v>
      </c>
      <c r="B892" s="302">
        <v>100000412763</v>
      </c>
      <c r="C892" s="572">
        <v>43466</v>
      </c>
      <c r="D892" s="301" t="s">
        <v>6090</v>
      </c>
      <c r="E892" s="116">
        <v>74900</v>
      </c>
    </row>
    <row r="893" spans="1:5" ht="21" customHeight="1" x14ac:dyDescent="0.2">
      <c r="A893" s="570">
        <v>883</v>
      </c>
      <c r="B893" s="302">
        <v>100000412764</v>
      </c>
      <c r="C893" s="572">
        <v>43466</v>
      </c>
      <c r="D893" s="301" t="s">
        <v>6090</v>
      </c>
      <c r="E893" s="116">
        <v>74900</v>
      </c>
    </row>
    <row r="894" spans="1:5" ht="21" customHeight="1" x14ac:dyDescent="0.2">
      <c r="A894" s="570">
        <v>884</v>
      </c>
      <c r="B894" s="302">
        <v>100000412765</v>
      </c>
      <c r="C894" s="572">
        <v>43466</v>
      </c>
      <c r="D894" s="301" t="s">
        <v>6090</v>
      </c>
      <c r="E894" s="116">
        <v>74900</v>
      </c>
    </row>
    <row r="895" spans="1:5" ht="21" customHeight="1" x14ac:dyDescent="0.2">
      <c r="A895" s="570">
        <v>885</v>
      </c>
      <c r="B895" s="302">
        <v>100000412766</v>
      </c>
      <c r="C895" s="572">
        <v>43466</v>
      </c>
      <c r="D895" s="301" t="s">
        <v>6090</v>
      </c>
      <c r="E895" s="116">
        <v>74900</v>
      </c>
    </row>
    <row r="896" spans="1:5" ht="21" customHeight="1" x14ac:dyDescent="0.2">
      <c r="A896" s="570">
        <v>886</v>
      </c>
      <c r="B896" s="302">
        <v>100000412767</v>
      </c>
      <c r="C896" s="572">
        <v>43466</v>
      </c>
      <c r="D896" s="301" t="s">
        <v>6090</v>
      </c>
      <c r="E896" s="116">
        <v>74900</v>
      </c>
    </row>
    <row r="897" spans="1:5" ht="21" customHeight="1" x14ac:dyDescent="0.2">
      <c r="A897" s="570">
        <v>887</v>
      </c>
      <c r="B897" s="302">
        <v>100000412768</v>
      </c>
      <c r="C897" s="572">
        <v>43466</v>
      </c>
      <c r="D897" s="301" t="s">
        <v>6090</v>
      </c>
      <c r="E897" s="116">
        <v>74900</v>
      </c>
    </row>
    <row r="898" spans="1:5" ht="21" customHeight="1" x14ac:dyDescent="0.2">
      <c r="A898" s="570">
        <v>888</v>
      </c>
      <c r="B898" s="302">
        <v>100000412769</v>
      </c>
      <c r="C898" s="572">
        <v>43466</v>
      </c>
      <c r="D898" s="301" t="s">
        <v>6090</v>
      </c>
      <c r="E898" s="116">
        <v>74900</v>
      </c>
    </row>
    <row r="899" spans="1:5" ht="21" customHeight="1" x14ac:dyDescent="0.2">
      <c r="A899" s="570">
        <v>889</v>
      </c>
      <c r="B899" s="302">
        <v>100000412770</v>
      </c>
      <c r="C899" s="572">
        <v>43466</v>
      </c>
      <c r="D899" s="301" t="s">
        <v>6090</v>
      </c>
      <c r="E899" s="116">
        <v>74900</v>
      </c>
    </row>
    <row r="900" spans="1:5" ht="21" customHeight="1" x14ac:dyDescent="0.2">
      <c r="A900" s="570">
        <v>890</v>
      </c>
      <c r="B900" s="302">
        <v>100000412771</v>
      </c>
      <c r="C900" s="572">
        <v>43466</v>
      </c>
      <c r="D900" s="301" t="s">
        <v>6090</v>
      </c>
      <c r="E900" s="116">
        <v>74900</v>
      </c>
    </row>
    <row r="901" spans="1:5" ht="21" customHeight="1" x14ac:dyDescent="0.2">
      <c r="A901" s="570">
        <v>891</v>
      </c>
      <c r="B901" s="302">
        <v>100000412772</v>
      </c>
      <c r="C901" s="572">
        <v>43466</v>
      </c>
      <c r="D901" s="301" t="s">
        <v>6090</v>
      </c>
      <c r="E901" s="116">
        <v>74900</v>
      </c>
    </row>
    <row r="902" spans="1:5" ht="21" customHeight="1" x14ac:dyDescent="0.2">
      <c r="A902" s="570">
        <v>892</v>
      </c>
      <c r="B902" s="302">
        <v>100000417539</v>
      </c>
      <c r="C902" s="572">
        <v>43497</v>
      </c>
      <c r="D902" s="301" t="s">
        <v>6091</v>
      </c>
      <c r="E902" s="116">
        <v>119947</v>
      </c>
    </row>
    <row r="903" spans="1:5" ht="21" customHeight="1" x14ac:dyDescent="0.2">
      <c r="A903" s="570">
        <v>893</v>
      </c>
      <c r="B903" s="302">
        <v>100000417540</v>
      </c>
      <c r="C903" s="572">
        <v>43497</v>
      </c>
      <c r="D903" s="301" t="s">
        <v>6091</v>
      </c>
      <c r="E903" s="116">
        <v>119947</v>
      </c>
    </row>
    <row r="904" spans="1:5" ht="21" customHeight="1" x14ac:dyDescent="0.2">
      <c r="A904" s="570">
        <v>894</v>
      </c>
      <c r="B904" s="302">
        <v>100000417541</v>
      </c>
      <c r="C904" s="572">
        <v>43497</v>
      </c>
      <c r="D904" s="301" t="s">
        <v>6091</v>
      </c>
      <c r="E904" s="116">
        <v>119947</v>
      </c>
    </row>
    <row r="905" spans="1:5" ht="21" customHeight="1" x14ac:dyDescent="0.2">
      <c r="A905" s="570">
        <v>895</v>
      </c>
      <c r="B905" s="302">
        <v>100000417542</v>
      </c>
      <c r="C905" s="572">
        <v>43497</v>
      </c>
      <c r="D905" s="301" t="s">
        <v>6091</v>
      </c>
      <c r="E905" s="116">
        <v>119947</v>
      </c>
    </row>
    <row r="906" spans="1:5" ht="21" customHeight="1" x14ac:dyDescent="0.2">
      <c r="A906" s="570">
        <v>896</v>
      </c>
      <c r="B906" s="302">
        <v>100000417543</v>
      </c>
      <c r="C906" s="572">
        <v>43497</v>
      </c>
      <c r="D906" s="301" t="s">
        <v>6091</v>
      </c>
      <c r="E906" s="116">
        <v>119947</v>
      </c>
    </row>
    <row r="907" spans="1:5" ht="21" customHeight="1" x14ac:dyDescent="0.2">
      <c r="A907" s="570">
        <v>897</v>
      </c>
      <c r="B907" s="302">
        <v>100000417544</v>
      </c>
      <c r="C907" s="572">
        <v>43497</v>
      </c>
      <c r="D907" s="301" t="s">
        <v>6091</v>
      </c>
      <c r="E907" s="116">
        <v>119947</v>
      </c>
    </row>
    <row r="908" spans="1:5" ht="21" customHeight="1" x14ac:dyDescent="0.2">
      <c r="A908" s="570">
        <v>898</v>
      </c>
      <c r="B908" s="302">
        <v>100000417545</v>
      </c>
      <c r="C908" s="572">
        <v>43497</v>
      </c>
      <c r="D908" s="301" t="s">
        <v>6091</v>
      </c>
      <c r="E908" s="116">
        <v>119947</v>
      </c>
    </row>
    <row r="909" spans="1:5" ht="21" customHeight="1" x14ac:dyDescent="0.2">
      <c r="A909" s="570">
        <v>899</v>
      </c>
      <c r="B909" s="302">
        <v>100000417546</v>
      </c>
      <c r="C909" s="572">
        <v>43497</v>
      </c>
      <c r="D909" s="301" t="s">
        <v>6091</v>
      </c>
      <c r="E909" s="116">
        <v>119947</v>
      </c>
    </row>
    <row r="910" spans="1:5" ht="21" customHeight="1" x14ac:dyDescent="0.2">
      <c r="A910" s="570">
        <v>900</v>
      </c>
      <c r="B910" s="302">
        <v>100000417547</v>
      </c>
      <c r="C910" s="572">
        <v>43497</v>
      </c>
      <c r="D910" s="301" t="s">
        <v>6091</v>
      </c>
      <c r="E910" s="116">
        <v>119947</v>
      </c>
    </row>
    <row r="911" spans="1:5" ht="21" customHeight="1" x14ac:dyDescent="0.2">
      <c r="A911" s="570">
        <v>901</v>
      </c>
      <c r="B911" s="302">
        <v>100000417548</v>
      </c>
      <c r="C911" s="572">
        <v>43497</v>
      </c>
      <c r="D911" s="301" t="s">
        <v>6091</v>
      </c>
      <c r="E911" s="116">
        <v>119947</v>
      </c>
    </row>
    <row r="912" spans="1:5" ht="21" customHeight="1" x14ac:dyDescent="0.2">
      <c r="A912" s="570">
        <v>902</v>
      </c>
      <c r="B912" s="302">
        <v>100000417549</v>
      </c>
      <c r="C912" s="572">
        <v>43497</v>
      </c>
      <c r="D912" s="301" t="s">
        <v>6091</v>
      </c>
      <c r="E912" s="116">
        <v>119947</v>
      </c>
    </row>
    <row r="913" spans="1:5" ht="21" customHeight="1" x14ac:dyDescent="0.2">
      <c r="A913" s="570">
        <v>903</v>
      </c>
      <c r="B913" s="302">
        <v>100000417550</v>
      </c>
      <c r="C913" s="572">
        <v>43497</v>
      </c>
      <c r="D913" s="301" t="s">
        <v>6091</v>
      </c>
      <c r="E913" s="116">
        <v>119947</v>
      </c>
    </row>
    <row r="914" spans="1:5" ht="21" customHeight="1" x14ac:dyDescent="0.2">
      <c r="A914" s="570">
        <v>904</v>
      </c>
      <c r="B914" s="302">
        <v>100000417551</v>
      </c>
      <c r="C914" s="572">
        <v>43497</v>
      </c>
      <c r="D914" s="301" t="s">
        <v>6091</v>
      </c>
      <c r="E914" s="116">
        <v>119947</v>
      </c>
    </row>
    <row r="915" spans="1:5" ht="21" customHeight="1" x14ac:dyDescent="0.2">
      <c r="A915" s="570">
        <v>905</v>
      </c>
      <c r="B915" s="302">
        <v>100000417552</v>
      </c>
      <c r="C915" s="572">
        <v>43497</v>
      </c>
      <c r="D915" s="301" t="s">
        <v>6091</v>
      </c>
      <c r="E915" s="116">
        <v>119947</v>
      </c>
    </row>
    <row r="916" spans="1:5" ht="21" customHeight="1" x14ac:dyDescent="0.2">
      <c r="A916" s="570">
        <v>906</v>
      </c>
      <c r="B916" s="302">
        <v>100000417553</v>
      </c>
      <c r="C916" s="572">
        <v>43497</v>
      </c>
      <c r="D916" s="301" t="s">
        <v>6091</v>
      </c>
      <c r="E916" s="116">
        <v>119947</v>
      </c>
    </row>
    <row r="917" spans="1:5" ht="21" customHeight="1" x14ac:dyDescent="0.2">
      <c r="A917" s="570">
        <v>907</v>
      </c>
      <c r="B917" s="302">
        <v>100000417554</v>
      </c>
      <c r="C917" s="572">
        <v>43497</v>
      </c>
      <c r="D917" s="301" t="s">
        <v>6091</v>
      </c>
      <c r="E917" s="116">
        <v>119947</v>
      </c>
    </row>
    <row r="918" spans="1:5" ht="21" customHeight="1" x14ac:dyDescent="0.2">
      <c r="A918" s="570">
        <v>908</v>
      </c>
      <c r="B918" s="302">
        <v>100000417555</v>
      </c>
      <c r="C918" s="572">
        <v>43497</v>
      </c>
      <c r="D918" s="301" t="s">
        <v>6091</v>
      </c>
      <c r="E918" s="116">
        <v>119947</v>
      </c>
    </row>
    <row r="919" spans="1:5" ht="21" customHeight="1" x14ac:dyDescent="0.2">
      <c r="A919" s="570">
        <v>909</v>
      </c>
      <c r="B919" s="302">
        <v>100000417556</v>
      </c>
      <c r="C919" s="572">
        <v>43497</v>
      </c>
      <c r="D919" s="301" t="s">
        <v>6091</v>
      </c>
      <c r="E919" s="116">
        <v>119947</v>
      </c>
    </row>
    <row r="920" spans="1:5" ht="21" customHeight="1" x14ac:dyDescent="0.2">
      <c r="A920" s="570">
        <v>910</v>
      </c>
      <c r="B920" s="302">
        <v>100000417557</v>
      </c>
      <c r="C920" s="572">
        <v>43497</v>
      </c>
      <c r="D920" s="301" t="s">
        <v>6091</v>
      </c>
      <c r="E920" s="116">
        <v>119947</v>
      </c>
    </row>
    <row r="921" spans="1:5" ht="21" customHeight="1" x14ac:dyDescent="0.2">
      <c r="A921" s="570">
        <v>911</v>
      </c>
      <c r="B921" s="302">
        <v>100000417558</v>
      </c>
      <c r="C921" s="572">
        <v>43497</v>
      </c>
      <c r="D921" s="301" t="s">
        <v>6091</v>
      </c>
      <c r="E921" s="116">
        <v>119947</v>
      </c>
    </row>
    <row r="922" spans="1:5" ht="21" customHeight="1" x14ac:dyDescent="0.2">
      <c r="A922" s="570">
        <v>912</v>
      </c>
      <c r="B922" s="302">
        <v>100000417559</v>
      </c>
      <c r="C922" s="572">
        <v>43497</v>
      </c>
      <c r="D922" s="301" t="s">
        <v>6091</v>
      </c>
      <c r="E922" s="116">
        <v>119947</v>
      </c>
    </row>
    <row r="923" spans="1:5" ht="21" customHeight="1" x14ac:dyDescent="0.2">
      <c r="A923" s="570">
        <v>913</v>
      </c>
      <c r="B923" s="302">
        <v>100000417560</v>
      </c>
      <c r="C923" s="572">
        <v>43497</v>
      </c>
      <c r="D923" s="301" t="s">
        <v>6091</v>
      </c>
      <c r="E923" s="116">
        <v>119947</v>
      </c>
    </row>
    <row r="924" spans="1:5" ht="21" customHeight="1" x14ac:dyDescent="0.2">
      <c r="A924" s="570">
        <v>914</v>
      </c>
      <c r="B924" s="302">
        <v>100000417561</v>
      </c>
      <c r="C924" s="572">
        <v>43497</v>
      </c>
      <c r="D924" s="301" t="s">
        <v>6091</v>
      </c>
      <c r="E924" s="116">
        <v>119947</v>
      </c>
    </row>
    <row r="925" spans="1:5" ht="21" customHeight="1" x14ac:dyDescent="0.2">
      <c r="A925" s="570">
        <v>915</v>
      </c>
      <c r="B925" s="302">
        <v>100000417562</v>
      </c>
      <c r="C925" s="572">
        <v>43497</v>
      </c>
      <c r="D925" s="301" t="s">
        <v>6091</v>
      </c>
      <c r="E925" s="116">
        <v>119947</v>
      </c>
    </row>
    <row r="926" spans="1:5" ht="21" customHeight="1" x14ac:dyDescent="0.2">
      <c r="A926" s="570">
        <v>916</v>
      </c>
      <c r="B926" s="302">
        <v>100000417563</v>
      </c>
      <c r="C926" s="572">
        <v>43497</v>
      </c>
      <c r="D926" s="301" t="s">
        <v>6091</v>
      </c>
      <c r="E926" s="116">
        <v>119947</v>
      </c>
    </row>
    <row r="927" spans="1:5" ht="21" customHeight="1" x14ac:dyDescent="0.2">
      <c r="A927" s="570">
        <v>917</v>
      </c>
      <c r="B927" s="302">
        <v>100000417564</v>
      </c>
      <c r="C927" s="572">
        <v>43497</v>
      </c>
      <c r="D927" s="301" t="s">
        <v>6091</v>
      </c>
      <c r="E927" s="116">
        <v>119947</v>
      </c>
    </row>
    <row r="928" spans="1:5" ht="21" customHeight="1" x14ac:dyDescent="0.2">
      <c r="A928" s="570">
        <v>918</v>
      </c>
      <c r="B928" s="302">
        <v>100000417565</v>
      </c>
      <c r="C928" s="572">
        <v>43497</v>
      </c>
      <c r="D928" s="301" t="s">
        <v>6091</v>
      </c>
      <c r="E928" s="116">
        <v>119947</v>
      </c>
    </row>
    <row r="929" spans="1:5" ht="21" customHeight="1" x14ac:dyDescent="0.2">
      <c r="A929" s="570">
        <v>919</v>
      </c>
      <c r="B929" s="302">
        <v>100000417566</v>
      </c>
      <c r="C929" s="572">
        <v>43497</v>
      </c>
      <c r="D929" s="301" t="s">
        <v>6091</v>
      </c>
      <c r="E929" s="116">
        <v>119947</v>
      </c>
    </row>
    <row r="930" spans="1:5" ht="21" customHeight="1" x14ac:dyDescent="0.2">
      <c r="A930" s="570">
        <v>920</v>
      </c>
      <c r="B930" s="302">
        <v>100000417567</v>
      </c>
      <c r="C930" s="572">
        <v>43497</v>
      </c>
      <c r="D930" s="301" t="s">
        <v>6091</v>
      </c>
      <c r="E930" s="116">
        <v>119947</v>
      </c>
    </row>
    <row r="931" spans="1:5" ht="21" customHeight="1" x14ac:dyDescent="0.2">
      <c r="A931" s="570">
        <v>921</v>
      </c>
      <c r="B931" s="302">
        <v>100000417568</v>
      </c>
      <c r="C931" s="572">
        <v>43497</v>
      </c>
      <c r="D931" s="301" t="s">
        <v>6091</v>
      </c>
      <c r="E931" s="116">
        <v>119947</v>
      </c>
    </row>
    <row r="932" spans="1:5" ht="21" customHeight="1" x14ac:dyDescent="0.2">
      <c r="A932" s="570">
        <v>922</v>
      </c>
      <c r="B932" s="302">
        <v>100000417569</v>
      </c>
      <c r="C932" s="572">
        <v>43497</v>
      </c>
      <c r="D932" s="301" t="s">
        <v>6091</v>
      </c>
      <c r="E932" s="116">
        <v>119947</v>
      </c>
    </row>
    <row r="933" spans="1:5" ht="21" customHeight="1" x14ac:dyDescent="0.2">
      <c r="A933" s="570">
        <v>923</v>
      </c>
      <c r="B933" s="302">
        <v>100000417570</v>
      </c>
      <c r="C933" s="572">
        <v>43497</v>
      </c>
      <c r="D933" s="301" t="s">
        <v>6091</v>
      </c>
      <c r="E933" s="116">
        <v>119947</v>
      </c>
    </row>
    <row r="934" spans="1:5" ht="21" customHeight="1" x14ac:dyDescent="0.2">
      <c r="A934" s="570">
        <v>924</v>
      </c>
      <c r="B934" s="302">
        <v>100000417571</v>
      </c>
      <c r="C934" s="572">
        <v>43497</v>
      </c>
      <c r="D934" s="301" t="s">
        <v>6091</v>
      </c>
      <c r="E934" s="116">
        <v>119947</v>
      </c>
    </row>
    <row r="935" spans="1:5" ht="21" customHeight="1" x14ac:dyDescent="0.2">
      <c r="A935" s="570">
        <v>925</v>
      </c>
      <c r="B935" s="302">
        <v>100000417572</v>
      </c>
      <c r="C935" s="572">
        <v>43497</v>
      </c>
      <c r="D935" s="301" t="s">
        <v>6091</v>
      </c>
      <c r="E935" s="116">
        <v>119947</v>
      </c>
    </row>
    <row r="936" spans="1:5" ht="21" customHeight="1" x14ac:dyDescent="0.2">
      <c r="A936" s="570">
        <v>926</v>
      </c>
      <c r="B936" s="302">
        <v>100000417573</v>
      </c>
      <c r="C936" s="572">
        <v>43497</v>
      </c>
      <c r="D936" s="301" t="s">
        <v>6091</v>
      </c>
      <c r="E936" s="116">
        <v>119947</v>
      </c>
    </row>
    <row r="937" spans="1:5" ht="21" customHeight="1" x14ac:dyDescent="0.2">
      <c r="A937" s="570">
        <v>927</v>
      </c>
      <c r="B937" s="302">
        <v>100000417574</v>
      </c>
      <c r="C937" s="572">
        <v>43497</v>
      </c>
      <c r="D937" s="301" t="s">
        <v>6091</v>
      </c>
      <c r="E937" s="116">
        <v>119947</v>
      </c>
    </row>
    <row r="938" spans="1:5" ht="21" customHeight="1" x14ac:dyDescent="0.2">
      <c r="A938" s="570">
        <v>928</v>
      </c>
      <c r="B938" s="302">
        <v>100000417575</v>
      </c>
      <c r="C938" s="572">
        <v>43497</v>
      </c>
      <c r="D938" s="301" t="s">
        <v>6091</v>
      </c>
      <c r="E938" s="116">
        <v>119947</v>
      </c>
    </row>
    <row r="939" spans="1:5" ht="21" customHeight="1" x14ac:dyDescent="0.2">
      <c r="A939" s="570">
        <v>929</v>
      </c>
      <c r="B939" s="302">
        <v>100000417576</v>
      </c>
      <c r="C939" s="572">
        <v>43497</v>
      </c>
      <c r="D939" s="301" t="s">
        <v>6091</v>
      </c>
      <c r="E939" s="116">
        <v>119947</v>
      </c>
    </row>
    <row r="940" spans="1:5" ht="21" customHeight="1" x14ac:dyDescent="0.2">
      <c r="A940" s="570">
        <v>930</v>
      </c>
      <c r="B940" s="302">
        <v>100000417577</v>
      </c>
      <c r="C940" s="572">
        <v>43497</v>
      </c>
      <c r="D940" s="301" t="s">
        <v>6091</v>
      </c>
      <c r="E940" s="116">
        <v>119947</v>
      </c>
    </row>
    <row r="941" spans="1:5" ht="21" customHeight="1" x14ac:dyDescent="0.2">
      <c r="A941" s="570">
        <v>931</v>
      </c>
      <c r="B941" s="302">
        <v>100000417578</v>
      </c>
      <c r="C941" s="572">
        <v>43497</v>
      </c>
      <c r="D941" s="301" t="s">
        <v>6091</v>
      </c>
      <c r="E941" s="116">
        <v>119947</v>
      </c>
    </row>
    <row r="942" spans="1:5" ht="21" customHeight="1" x14ac:dyDescent="0.2">
      <c r="A942" s="570">
        <v>932</v>
      </c>
      <c r="B942" s="302">
        <v>100000417579</v>
      </c>
      <c r="C942" s="572">
        <v>43497</v>
      </c>
      <c r="D942" s="301" t="s">
        <v>6091</v>
      </c>
      <c r="E942" s="116">
        <v>119947</v>
      </c>
    </row>
    <row r="943" spans="1:5" ht="21" customHeight="1" x14ac:dyDescent="0.2">
      <c r="A943" s="570">
        <v>933</v>
      </c>
      <c r="B943" s="302">
        <v>100000417580</v>
      </c>
      <c r="C943" s="572">
        <v>43497</v>
      </c>
      <c r="D943" s="301" t="s">
        <v>6091</v>
      </c>
      <c r="E943" s="116">
        <v>119947</v>
      </c>
    </row>
    <row r="944" spans="1:5" ht="21" customHeight="1" x14ac:dyDescent="0.2">
      <c r="A944" s="570">
        <v>934</v>
      </c>
      <c r="B944" s="302">
        <v>100000417581</v>
      </c>
      <c r="C944" s="572">
        <v>43497</v>
      </c>
      <c r="D944" s="301" t="s">
        <v>6091</v>
      </c>
      <c r="E944" s="116">
        <v>119947</v>
      </c>
    </row>
    <row r="945" spans="1:5" ht="21" customHeight="1" x14ac:dyDescent="0.2">
      <c r="A945" s="570">
        <v>935</v>
      </c>
      <c r="B945" s="302">
        <v>100000417582</v>
      </c>
      <c r="C945" s="572">
        <v>43497</v>
      </c>
      <c r="D945" s="301" t="s">
        <v>6091</v>
      </c>
      <c r="E945" s="116">
        <v>119947</v>
      </c>
    </row>
    <row r="946" spans="1:5" ht="21" customHeight="1" x14ac:dyDescent="0.2">
      <c r="A946" s="570">
        <v>936</v>
      </c>
      <c r="B946" s="302">
        <v>100000417583</v>
      </c>
      <c r="C946" s="572">
        <v>43497</v>
      </c>
      <c r="D946" s="301" t="s">
        <v>6091</v>
      </c>
      <c r="E946" s="116">
        <v>119947</v>
      </c>
    </row>
    <row r="947" spans="1:5" ht="21" customHeight="1" x14ac:dyDescent="0.2">
      <c r="A947" s="570">
        <v>937</v>
      </c>
      <c r="B947" s="302">
        <v>100000417584</v>
      </c>
      <c r="C947" s="572">
        <v>43497</v>
      </c>
      <c r="D947" s="301" t="s">
        <v>6091</v>
      </c>
      <c r="E947" s="116">
        <v>119947</v>
      </c>
    </row>
    <row r="948" spans="1:5" ht="21" customHeight="1" x14ac:dyDescent="0.2">
      <c r="A948" s="570">
        <v>938</v>
      </c>
      <c r="B948" s="302">
        <v>100000424171</v>
      </c>
      <c r="C948" s="572">
        <v>43518</v>
      </c>
      <c r="D948" s="301" t="s">
        <v>6092</v>
      </c>
      <c r="E948" s="116">
        <v>1183420</v>
      </c>
    </row>
    <row r="949" spans="1:5" ht="21" customHeight="1" x14ac:dyDescent="0.2">
      <c r="A949" s="570">
        <v>939</v>
      </c>
      <c r="B949" s="302">
        <v>100000424939</v>
      </c>
      <c r="C949" s="572">
        <v>43546</v>
      </c>
      <c r="D949" s="301" t="s">
        <v>6093</v>
      </c>
      <c r="E949" s="116">
        <v>839415</v>
      </c>
    </row>
    <row r="950" spans="1:5" ht="21" customHeight="1" x14ac:dyDescent="0.2">
      <c r="A950" s="679">
        <v>940</v>
      </c>
      <c r="B950" s="302">
        <v>100000436672</v>
      </c>
      <c r="C950" s="572">
        <v>43586</v>
      </c>
      <c r="D950" s="301" t="s">
        <v>6094</v>
      </c>
      <c r="E950" s="116">
        <v>1570225</v>
      </c>
    </row>
    <row r="951" spans="1:5" ht="21" customHeight="1" x14ac:dyDescent="0.2">
      <c r="A951" s="680"/>
      <c r="B951" s="302">
        <v>100000436672</v>
      </c>
      <c r="C951" s="572">
        <v>43586</v>
      </c>
      <c r="D951" s="301" t="s">
        <v>6094</v>
      </c>
      <c r="E951" s="116">
        <v>149800</v>
      </c>
    </row>
    <row r="952" spans="1:5" ht="21" customHeight="1" x14ac:dyDescent="0.2">
      <c r="A952" s="570">
        <v>941</v>
      </c>
      <c r="B952" s="302">
        <v>100000439272</v>
      </c>
      <c r="C952" s="572">
        <v>43617</v>
      </c>
      <c r="D952" s="301" t="s">
        <v>6095</v>
      </c>
      <c r="E952" s="116">
        <v>148516</v>
      </c>
    </row>
    <row r="953" spans="1:5" ht="21" customHeight="1" x14ac:dyDescent="0.2">
      <c r="A953" s="570">
        <v>942</v>
      </c>
      <c r="B953" s="302">
        <v>100000439273</v>
      </c>
      <c r="C953" s="572">
        <v>43617</v>
      </c>
      <c r="D953" s="301" t="s">
        <v>6095</v>
      </c>
      <c r="E953" s="116">
        <v>148516</v>
      </c>
    </row>
    <row r="954" spans="1:5" ht="21" customHeight="1" x14ac:dyDescent="0.2">
      <c r="A954" s="570">
        <v>943</v>
      </c>
      <c r="B954" s="302">
        <v>100000439274</v>
      </c>
      <c r="C954" s="572">
        <v>43617</v>
      </c>
      <c r="D954" s="301" t="s">
        <v>6095</v>
      </c>
      <c r="E954" s="116">
        <v>148516</v>
      </c>
    </row>
    <row r="955" spans="1:5" ht="21" customHeight="1" x14ac:dyDescent="0.2">
      <c r="A955" s="570">
        <v>944</v>
      </c>
      <c r="B955" s="302">
        <v>100000439275</v>
      </c>
      <c r="C955" s="572">
        <v>43617</v>
      </c>
      <c r="D955" s="301" t="s">
        <v>6095</v>
      </c>
      <c r="E955" s="116">
        <v>148516</v>
      </c>
    </row>
    <row r="956" spans="1:5" ht="21" customHeight="1" x14ac:dyDescent="0.2">
      <c r="A956" s="570">
        <v>945</v>
      </c>
      <c r="B956" s="302">
        <v>100000439276</v>
      </c>
      <c r="C956" s="572">
        <v>43617</v>
      </c>
      <c r="D956" s="301" t="s">
        <v>6095</v>
      </c>
      <c r="E956" s="116">
        <v>148516</v>
      </c>
    </row>
    <row r="957" spans="1:5" ht="21" customHeight="1" x14ac:dyDescent="0.2">
      <c r="A957" s="570">
        <v>946</v>
      </c>
      <c r="B957" s="302">
        <v>100000439277</v>
      </c>
      <c r="C957" s="572">
        <v>43617</v>
      </c>
      <c r="D957" s="301" t="s">
        <v>6095</v>
      </c>
      <c r="E957" s="116">
        <v>148516</v>
      </c>
    </row>
    <row r="958" spans="1:5" ht="21" customHeight="1" x14ac:dyDescent="0.2">
      <c r="A958" s="570">
        <v>947</v>
      </c>
      <c r="B958" s="302">
        <v>100000439278</v>
      </c>
      <c r="C958" s="572">
        <v>43617</v>
      </c>
      <c r="D958" s="301" t="s">
        <v>6095</v>
      </c>
      <c r="E958" s="116">
        <v>148516</v>
      </c>
    </row>
    <row r="959" spans="1:5" ht="21" customHeight="1" x14ac:dyDescent="0.2">
      <c r="A959" s="570">
        <v>948</v>
      </c>
      <c r="B959" s="302">
        <v>100000439279</v>
      </c>
      <c r="C959" s="572">
        <v>43617</v>
      </c>
      <c r="D959" s="301" t="s">
        <v>6095</v>
      </c>
      <c r="E959" s="116">
        <v>148516</v>
      </c>
    </row>
    <row r="960" spans="1:5" ht="21" customHeight="1" x14ac:dyDescent="0.2">
      <c r="A960" s="570">
        <v>949</v>
      </c>
      <c r="B960" s="302">
        <v>100000439280</v>
      </c>
      <c r="C960" s="572">
        <v>43617</v>
      </c>
      <c r="D960" s="301" t="s">
        <v>6095</v>
      </c>
      <c r="E960" s="116">
        <v>148516</v>
      </c>
    </row>
    <row r="961" spans="1:5" ht="21" customHeight="1" x14ac:dyDescent="0.2">
      <c r="A961" s="570">
        <v>950</v>
      </c>
      <c r="B961" s="302">
        <v>100000439281</v>
      </c>
      <c r="C961" s="572">
        <v>43617</v>
      </c>
      <c r="D961" s="301" t="s">
        <v>6095</v>
      </c>
      <c r="E961" s="116">
        <v>148516</v>
      </c>
    </row>
    <row r="962" spans="1:5" ht="21" customHeight="1" x14ac:dyDescent="0.2">
      <c r="A962" s="570">
        <v>951</v>
      </c>
      <c r="B962" s="302">
        <v>100000439282</v>
      </c>
      <c r="C962" s="572">
        <v>43617</v>
      </c>
      <c r="D962" s="301" t="s">
        <v>6095</v>
      </c>
      <c r="E962" s="116">
        <v>148516</v>
      </c>
    </row>
    <row r="963" spans="1:5" ht="21" customHeight="1" x14ac:dyDescent="0.2">
      <c r="A963" s="570">
        <v>952</v>
      </c>
      <c r="B963" s="302">
        <v>100000439283</v>
      </c>
      <c r="C963" s="572">
        <v>43617</v>
      </c>
      <c r="D963" s="301" t="s">
        <v>6095</v>
      </c>
      <c r="E963" s="116">
        <v>148516</v>
      </c>
    </row>
    <row r="964" spans="1:5" ht="21" customHeight="1" x14ac:dyDescent="0.2">
      <c r="A964" s="570">
        <v>953</v>
      </c>
      <c r="B964" s="302">
        <v>100000439284</v>
      </c>
      <c r="C964" s="572">
        <v>43617</v>
      </c>
      <c r="D964" s="301" t="s">
        <v>6095</v>
      </c>
      <c r="E964" s="116">
        <v>148516</v>
      </c>
    </row>
    <row r="965" spans="1:5" ht="21" customHeight="1" x14ac:dyDescent="0.2">
      <c r="A965" s="570">
        <v>954</v>
      </c>
      <c r="B965" s="302">
        <v>100000439285</v>
      </c>
      <c r="C965" s="572">
        <v>43617</v>
      </c>
      <c r="D965" s="301" t="s">
        <v>6095</v>
      </c>
      <c r="E965" s="116">
        <v>148516</v>
      </c>
    </row>
    <row r="966" spans="1:5" ht="21" customHeight="1" x14ac:dyDescent="0.2">
      <c r="A966" s="570">
        <v>955</v>
      </c>
      <c r="B966" s="302">
        <v>100000439286</v>
      </c>
      <c r="C966" s="572">
        <v>43617</v>
      </c>
      <c r="D966" s="301" t="s">
        <v>6095</v>
      </c>
      <c r="E966" s="116">
        <v>148516</v>
      </c>
    </row>
    <row r="967" spans="1:5" ht="21" customHeight="1" x14ac:dyDescent="0.2">
      <c r="A967" s="570">
        <v>956</v>
      </c>
      <c r="B967" s="302">
        <v>100000439287</v>
      </c>
      <c r="C967" s="572">
        <v>43617</v>
      </c>
      <c r="D967" s="301" t="s">
        <v>6095</v>
      </c>
      <c r="E967" s="116">
        <v>148516</v>
      </c>
    </row>
    <row r="968" spans="1:5" ht="21" customHeight="1" x14ac:dyDescent="0.2">
      <c r="A968" s="570">
        <v>957</v>
      </c>
      <c r="B968" s="302">
        <v>100000439288</v>
      </c>
      <c r="C968" s="572">
        <v>43617</v>
      </c>
      <c r="D968" s="301" t="s">
        <v>6095</v>
      </c>
      <c r="E968" s="116">
        <v>148516</v>
      </c>
    </row>
    <row r="969" spans="1:5" ht="21" customHeight="1" x14ac:dyDescent="0.2">
      <c r="A969" s="570">
        <v>958</v>
      </c>
      <c r="B969" s="302">
        <v>100000439289</v>
      </c>
      <c r="C969" s="572">
        <v>43617</v>
      </c>
      <c r="D969" s="301" t="s">
        <v>6095</v>
      </c>
      <c r="E969" s="116">
        <v>148516</v>
      </c>
    </row>
    <row r="970" spans="1:5" ht="21" customHeight="1" x14ac:dyDescent="0.2">
      <c r="A970" s="570">
        <v>959</v>
      </c>
      <c r="B970" s="302">
        <v>100000439290</v>
      </c>
      <c r="C970" s="572">
        <v>43617</v>
      </c>
      <c r="D970" s="301" t="s">
        <v>6095</v>
      </c>
      <c r="E970" s="116">
        <v>148516</v>
      </c>
    </row>
    <row r="971" spans="1:5" ht="21" customHeight="1" x14ac:dyDescent="0.2">
      <c r="A971" s="570">
        <v>960</v>
      </c>
      <c r="B971" s="302">
        <v>100000439291</v>
      </c>
      <c r="C971" s="572">
        <v>43617</v>
      </c>
      <c r="D971" s="301" t="s">
        <v>6095</v>
      </c>
      <c r="E971" s="116">
        <v>148516</v>
      </c>
    </row>
    <row r="972" spans="1:5" ht="21" customHeight="1" x14ac:dyDescent="0.2">
      <c r="A972" s="570">
        <v>961</v>
      </c>
      <c r="B972" s="302">
        <v>100000439292</v>
      </c>
      <c r="C972" s="572">
        <v>43617</v>
      </c>
      <c r="D972" s="301" t="s">
        <v>6095</v>
      </c>
      <c r="E972" s="116">
        <v>148516</v>
      </c>
    </row>
    <row r="973" spans="1:5" ht="21" customHeight="1" x14ac:dyDescent="0.2">
      <c r="A973" s="570">
        <v>962</v>
      </c>
      <c r="B973" s="302">
        <v>100000439293</v>
      </c>
      <c r="C973" s="572">
        <v>43617</v>
      </c>
      <c r="D973" s="301" t="s">
        <v>6095</v>
      </c>
      <c r="E973" s="116">
        <v>148516</v>
      </c>
    </row>
    <row r="974" spans="1:5" ht="21" customHeight="1" x14ac:dyDescent="0.2">
      <c r="A974" s="570">
        <v>963</v>
      </c>
      <c r="B974" s="302">
        <v>100000439294</v>
      </c>
      <c r="C974" s="572">
        <v>43617</v>
      </c>
      <c r="D974" s="301" t="s">
        <v>6095</v>
      </c>
      <c r="E974" s="116">
        <v>148516</v>
      </c>
    </row>
    <row r="975" spans="1:5" ht="21" customHeight="1" x14ac:dyDescent="0.2">
      <c r="A975" s="570">
        <v>964</v>
      </c>
      <c r="B975" s="302">
        <v>100000439295</v>
      </c>
      <c r="C975" s="572">
        <v>43617</v>
      </c>
      <c r="D975" s="301" t="s">
        <v>6095</v>
      </c>
      <c r="E975" s="116">
        <v>148516</v>
      </c>
    </row>
    <row r="976" spans="1:5" ht="21" customHeight="1" x14ac:dyDescent="0.2">
      <c r="A976" s="570">
        <v>965</v>
      </c>
      <c r="B976" s="302">
        <v>100000439296</v>
      </c>
      <c r="C976" s="572">
        <v>43617</v>
      </c>
      <c r="D976" s="301" t="s">
        <v>6095</v>
      </c>
      <c r="E976" s="116">
        <v>148516</v>
      </c>
    </row>
    <row r="977" spans="1:5" ht="21" customHeight="1" x14ac:dyDescent="0.2">
      <c r="A977" s="570">
        <v>966</v>
      </c>
      <c r="B977" s="302">
        <v>100000439297</v>
      </c>
      <c r="C977" s="572">
        <v>43617</v>
      </c>
      <c r="D977" s="301" t="s">
        <v>6095</v>
      </c>
      <c r="E977" s="116">
        <v>148516</v>
      </c>
    </row>
    <row r="978" spans="1:5" ht="21" customHeight="1" x14ac:dyDescent="0.2">
      <c r="A978" s="570">
        <v>967</v>
      </c>
      <c r="B978" s="302">
        <v>100000439298</v>
      </c>
      <c r="C978" s="572">
        <v>43617</v>
      </c>
      <c r="D978" s="301" t="s">
        <v>6095</v>
      </c>
      <c r="E978" s="116">
        <v>148516</v>
      </c>
    </row>
    <row r="979" spans="1:5" ht="21" customHeight="1" x14ac:dyDescent="0.2">
      <c r="A979" s="570">
        <v>968</v>
      </c>
      <c r="B979" s="302">
        <v>100000439299</v>
      </c>
      <c r="C979" s="572">
        <v>43617</v>
      </c>
      <c r="D979" s="301" t="s">
        <v>6095</v>
      </c>
      <c r="E979" s="116">
        <v>148516</v>
      </c>
    </row>
    <row r="980" spans="1:5" ht="21" customHeight="1" x14ac:dyDescent="0.2">
      <c r="A980" s="570">
        <v>969</v>
      </c>
      <c r="B980" s="302">
        <v>100000439300</v>
      </c>
      <c r="C980" s="572">
        <v>43617</v>
      </c>
      <c r="D980" s="301" t="s">
        <v>6095</v>
      </c>
      <c r="E980" s="116">
        <v>148516</v>
      </c>
    </row>
    <row r="981" spans="1:5" ht="21" customHeight="1" x14ac:dyDescent="0.2">
      <c r="A981" s="570">
        <v>970</v>
      </c>
      <c r="B981" s="302">
        <v>100000439301</v>
      </c>
      <c r="C981" s="572">
        <v>43617</v>
      </c>
      <c r="D981" s="301" t="s">
        <v>6095</v>
      </c>
      <c r="E981" s="116">
        <v>148516</v>
      </c>
    </row>
    <row r="982" spans="1:5" ht="21" customHeight="1" x14ac:dyDescent="0.2">
      <c r="A982" s="570">
        <v>971</v>
      </c>
      <c r="B982" s="302">
        <v>100000439302</v>
      </c>
      <c r="C982" s="572">
        <v>43617</v>
      </c>
      <c r="D982" s="301" t="s">
        <v>6095</v>
      </c>
      <c r="E982" s="116">
        <v>148516</v>
      </c>
    </row>
    <row r="983" spans="1:5" ht="21" customHeight="1" x14ac:dyDescent="0.2">
      <c r="A983" s="570">
        <v>972</v>
      </c>
      <c r="B983" s="302">
        <v>100000439303</v>
      </c>
      <c r="C983" s="572">
        <v>43617</v>
      </c>
      <c r="D983" s="301" t="s">
        <v>6095</v>
      </c>
      <c r="E983" s="116">
        <v>148516</v>
      </c>
    </row>
    <row r="984" spans="1:5" ht="21" customHeight="1" x14ac:dyDescent="0.2">
      <c r="A984" s="570">
        <v>973</v>
      </c>
      <c r="B984" s="302">
        <v>100000439304</v>
      </c>
      <c r="C984" s="572">
        <v>43617</v>
      </c>
      <c r="D984" s="301" t="s">
        <v>6095</v>
      </c>
      <c r="E984" s="116">
        <v>148516</v>
      </c>
    </row>
    <row r="985" spans="1:5" ht="21" customHeight="1" x14ac:dyDescent="0.2">
      <c r="A985" s="570">
        <v>974</v>
      </c>
      <c r="B985" s="302">
        <v>100000439305</v>
      </c>
      <c r="C985" s="572">
        <v>43617</v>
      </c>
      <c r="D985" s="301" t="s">
        <v>6095</v>
      </c>
      <c r="E985" s="116">
        <v>148516</v>
      </c>
    </row>
    <row r="986" spans="1:5" ht="21" customHeight="1" x14ac:dyDescent="0.2">
      <c r="A986" s="570">
        <v>975</v>
      </c>
      <c r="B986" s="302">
        <v>100000439306</v>
      </c>
      <c r="C986" s="572">
        <v>43617</v>
      </c>
      <c r="D986" s="301" t="s">
        <v>6095</v>
      </c>
      <c r="E986" s="116">
        <v>148516</v>
      </c>
    </row>
    <row r="987" spans="1:5" ht="21" customHeight="1" x14ac:dyDescent="0.2">
      <c r="A987" s="570">
        <v>976</v>
      </c>
      <c r="B987" s="302">
        <v>100000439307</v>
      </c>
      <c r="C987" s="572">
        <v>43617</v>
      </c>
      <c r="D987" s="301" t="s">
        <v>6095</v>
      </c>
      <c r="E987" s="116">
        <v>148516</v>
      </c>
    </row>
    <row r="988" spans="1:5" ht="21" customHeight="1" x14ac:dyDescent="0.2">
      <c r="A988" s="570">
        <v>977</v>
      </c>
      <c r="B988" s="302">
        <v>100000439308</v>
      </c>
      <c r="C988" s="572">
        <v>43617</v>
      </c>
      <c r="D988" s="301" t="s">
        <v>6095</v>
      </c>
      <c r="E988" s="116">
        <v>148516</v>
      </c>
    </row>
    <row r="989" spans="1:5" ht="21" customHeight="1" x14ac:dyDescent="0.2">
      <c r="A989" s="570">
        <v>978</v>
      </c>
      <c r="B989" s="302">
        <v>100000439309</v>
      </c>
      <c r="C989" s="572">
        <v>43617</v>
      </c>
      <c r="D989" s="301" t="s">
        <v>6095</v>
      </c>
      <c r="E989" s="116">
        <v>148516</v>
      </c>
    </row>
    <row r="990" spans="1:5" ht="21" customHeight="1" x14ac:dyDescent="0.2">
      <c r="A990" s="570">
        <v>979</v>
      </c>
      <c r="B990" s="302">
        <v>100000439310</v>
      </c>
      <c r="C990" s="572">
        <v>43617</v>
      </c>
      <c r="D990" s="301" t="s">
        <v>6095</v>
      </c>
      <c r="E990" s="116">
        <v>148516</v>
      </c>
    </row>
    <row r="991" spans="1:5" ht="21" customHeight="1" x14ac:dyDescent="0.2">
      <c r="A991" s="570">
        <v>980</v>
      </c>
      <c r="B991" s="302">
        <v>100000439311</v>
      </c>
      <c r="C991" s="572">
        <v>43617</v>
      </c>
      <c r="D991" s="301" t="s">
        <v>6095</v>
      </c>
      <c r="E991" s="116">
        <v>148516</v>
      </c>
    </row>
    <row r="992" spans="1:5" ht="21" customHeight="1" x14ac:dyDescent="0.2">
      <c r="A992" s="570">
        <v>981</v>
      </c>
      <c r="B992" s="302">
        <v>100000439312</v>
      </c>
      <c r="C992" s="572">
        <v>43617</v>
      </c>
      <c r="D992" s="301" t="s">
        <v>6095</v>
      </c>
      <c r="E992" s="116">
        <v>148516</v>
      </c>
    </row>
    <row r="993" spans="1:5" ht="21" customHeight="1" x14ac:dyDescent="0.2">
      <c r="A993" s="570">
        <v>982</v>
      </c>
      <c r="B993" s="302">
        <v>100000439313</v>
      </c>
      <c r="C993" s="572">
        <v>43617</v>
      </c>
      <c r="D993" s="301" t="s">
        <v>6095</v>
      </c>
      <c r="E993" s="116">
        <v>148516</v>
      </c>
    </row>
    <row r="994" spans="1:5" ht="21" customHeight="1" x14ac:dyDescent="0.2">
      <c r="A994" s="570">
        <v>983</v>
      </c>
      <c r="B994" s="302">
        <v>100000439314</v>
      </c>
      <c r="C994" s="572">
        <v>43617</v>
      </c>
      <c r="D994" s="301" t="s">
        <v>6095</v>
      </c>
      <c r="E994" s="116">
        <v>148516</v>
      </c>
    </row>
    <row r="995" spans="1:5" ht="21" customHeight="1" x14ac:dyDescent="0.2">
      <c r="A995" s="570">
        <v>984</v>
      </c>
      <c r="B995" s="302">
        <v>100000439315</v>
      </c>
      <c r="C995" s="572">
        <v>43617</v>
      </c>
      <c r="D995" s="301" t="s">
        <v>6095</v>
      </c>
      <c r="E995" s="116">
        <v>148516</v>
      </c>
    </row>
    <row r="996" spans="1:5" ht="21" customHeight="1" x14ac:dyDescent="0.2">
      <c r="A996" s="570">
        <v>985</v>
      </c>
      <c r="B996" s="302">
        <v>100000439316</v>
      </c>
      <c r="C996" s="572">
        <v>43617</v>
      </c>
      <c r="D996" s="301" t="s">
        <v>6095</v>
      </c>
      <c r="E996" s="116">
        <v>148516</v>
      </c>
    </row>
    <row r="997" spans="1:5" ht="21" customHeight="1" x14ac:dyDescent="0.2">
      <c r="A997" s="570">
        <v>986</v>
      </c>
      <c r="B997" s="302">
        <v>100000439317</v>
      </c>
      <c r="C997" s="572">
        <v>43617</v>
      </c>
      <c r="D997" s="301" t="s">
        <v>6095</v>
      </c>
      <c r="E997" s="116">
        <v>148516</v>
      </c>
    </row>
    <row r="998" spans="1:5" ht="21" customHeight="1" x14ac:dyDescent="0.2">
      <c r="A998" s="570">
        <v>987</v>
      </c>
      <c r="B998" s="302">
        <v>100000439318</v>
      </c>
      <c r="C998" s="572">
        <v>43617</v>
      </c>
      <c r="D998" s="301" t="s">
        <v>6095</v>
      </c>
      <c r="E998" s="116">
        <v>148516</v>
      </c>
    </row>
    <row r="999" spans="1:5" ht="21" customHeight="1" x14ac:dyDescent="0.2">
      <c r="A999" s="570">
        <v>988</v>
      </c>
      <c r="B999" s="302">
        <v>100000439319</v>
      </c>
      <c r="C999" s="572">
        <v>43617</v>
      </c>
      <c r="D999" s="301" t="s">
        <v>6095</v>
      </c>
      <c r="E999" s="116">
        <v>148516</v>
      </c>
    </row>
    <row r="1000" spans="1:5" ht="21" customHeight="1" x14ac:dyDescent="0.2">
      <c r="A1000" s="570">
        <v>989</v>
      </c>
      <c r="B1000" s="302">
        <v>100000439320</v>
      </c>
      <c r="C1000" s="572">
        <v>43617</v>
      </c>
      <c r="D1000" s="301" t="s">
        <v>6095</v>
      </c>
      <c r="E1000" s="116">
        <v>148516</v>
      </c>
    </row>
    <row r="1001" spans="1:5" ht="21" customHeight="1" x14ac:dyDescent="0.2">
      <c r="A1001" s="570">
        <v>990</v>
      </c>
      <c r="B1001" s="302">
        <v>100000439321</v>
      </c>
      <c r="C1001" s="572">
        <v>43617</v>
      </c>
      <c r="D1001" s="301" t="s">
        <v>6095</v>
      </c>
      <c r="E1001" s="116">
        <v>148516</v>
      </c>
    </row>
    <row r="1002" spans="1:5" ht="21" customHeight="1" x14ac:dyDescent="0.2">
      <c r="A1002" s="570">
        <v>991</v>
      </c>
      <c r="B1002" s="302">
        <v>100000439322</v>
      </c>
      <c r="C1002" s="572">
        <v>43617</v>
      </c>
      <c r="D1002" s="301" t="s">
        <v>6095</v>
      </c>
      <c r="E1002" s="116">
        <v>148516</v>
      </c>
    </row>
    <row r="1003" spans="1:5" ht="21" customHeight="1" x14ac:dyDescent="0.2">
      <c r="A1003" s="570">
        <v>992</v>
      </c>
      <c r="B1003" s="302">
        <v>100000439323</v>
      </c>
      <c r="C1003" s="572">
        <v>43617</v>
      </c>
      <c r="D1003" s="301" t="s">
        <v>6095</v>
      </c>
      <c r="E1003" s="116">
        <v>148516</v>
      </c>
    </row>
    <row r="1004" spans="1:5" ht="21" customHeight="1" x14ac:dyDescent="0.2">
      <c r="A1004" s="570">
        <v>993</v>
      </c>
      <c r="B1004" s="302">
        <v>100000439324</v>
      </c>
      <c r="C1004" s="572">
        <v>43617</v>
      </c>
      <c r="D1004" s="301" t="s">
        <v>6095</v>
      </c>
      <c r="E1004" s="116">
        <v>148516</v>
      </c>
    </row>
    <row r="1005" spans="1:5" ht="21" customHeight="1" x14ac:dyDescent="0.2">
      <c r="A1005" s="570">
        <v>994</v>
      </c>
      <c r="B1005" s="302">
        <v>100000439325</v>
      </c>
      <c r="C1005" s="572">
        <v>43617</v>
      </c>
      <c r="D1005" s="301" t="s">
        <v>6095</v>
      </c>
      <c r="E1005" s="116">
        <v>148516</v>
      </c>
    </row>
    <row r="1006" spans="1:5" ht="21" customHeight="1" x14ac:dyDescent="0.2">
      <c r="A1006" s="570">
        <v>995</v>
      </c>
      <c r="B1006" s="302">
        <v>100000439326</v>
      </c>
      <c r="C1006" s="572">
        <v>43617</v>
      </c>
      <c r="D1006" s="301" t="s">
        <v>6095</v>
      </c>
      <c r="E1006" s="116">
        <v>148516</v>
      </c>
    </row>
    <row r="1007" spans="1:5" ht="21" customHeight="1" x14ac:dyDescent="0.2">
      <c r="A1007" s="570">
        <v>996</v>
      </c>
      <c r="B1007" s="302">
        <v>100000439327</v>
      </c>
      <c r="C1007" s="572">
        <v>43617</v>
      </c>
      <c r="D1007" s="301" t="s">
        <v>6095</v>
      </c>
      <c r="E1007" s="116">
        <v>148516</v>
      </c>
    </row>
    <row r="1008" spans="1:5" ht="21" customHeight="1" x14ac:dyDescent="0.2">
      <c r="A1008" s="570">
        <v>997</v>
      </c>
      <c r="B1008" s="302">
        <v>100000439328</v>
      </c>
      <c r="C1008" s="572">
        <v>43617</v>
      </c>
      <c r="D1008" s="301" t="s">
        <v>6095</v>
      </c>
      <c r="E1008" s="116">
        <v>148516</v>
      </c>
    </row>
    <row r="1009" spans="1:5" ht="21" customHeight="1" x14ac:dyDescent="0.2">
      <c r="A1009" s="570">
        <v>998</v>
      </c>
      <c r="B1009" s="302">
        <v>100000439329</v>
      </c>
      <c r="C1009" s="572">
        <v>43617</v>
      </c>
      <c r="D1009" s="301" t="s">
        <v>6095</v>
      </c>
      <c r="E1009" s="116">
        <v>148516</v>
      </c>
    </row>
    <row r="1010" spans="1:5" ht="21" customHeight="1" x14ac:dyDescent="0.2">
      <c r="A1010" s="570">
        <v>999</v>
      </c>
      <c r="B1010" s="302">
        <v>100000439330</v>
      </c>
      <c r="C1010" s="572">
        <v>43617</v>
      </c>
      <c r="D1010" s="301" t="s">
        <v>6095</v>
      </c>
      <c r="E1010" s="116">
        <v>148516</v>
      </c>
    </row>
    <row r="1011" spans="1:5" ht="21" customHeight="1" x14ac:dyDescent="0.2">
      <c r="A1011" s="570">
        <v>1000</v>
      </c>
      <c r="B1011" s="302">
        <v>100000439331</v>
      </c>
      <c r="C1011" s="572">
        <v>43617</v>
      </c>
      <c r="D1011" s="301" t="s">
        <v>6095</v>
      </c>
      <c r="E1011" s="116">
        <v>148516</v>
      </c>
    </row>
    <row r="1012" spans="1:5" ht="21" customHeight="1" x14ac:dyDescent="0.2">
      <c r="A1012" s="570">
        <v>1001</v>
      </c>
      <c r="B1012" s="302">
        <v>100000439332</v>
      </c>
      <c r="C1012" s="572">
        <v>43617</v>
      </c>
      <c r="D1012" s="301" t="s">
        <v>6095</v>
      </c>
      <c r="E1012" s="116">
        <v>148516</v>
      </c>
    </row>
    <row r="1013" spans="1:5" ht="21" customHeight="1" x14ac:dyDescent="0.2">
      <c r="A1013" s="570">
        <v>1002</v>
      </c>
      <c r="B1013" s="302">
        <v>100000439333</v>
      </c>
      <c r="C1013" s="572">
        <v>43617</v>
      </c>
      <c r="D1013" s="301" t="s">
        <v>6095</v>
      </c>
      <c r="E1013" s="116">
        <v>148516</v>
      </c>
    </row>
    <row r="1014" spans="1:5" ht="21" customHeight="1" x14ac:dyDescent="0.2">
      <c r="A1014" s="570">
        <v>1003</v>
      </c>
      <c r="B1014" s="302">
        <v>100000439334</v>
      </c>
      <c r="C1014" s="572">
        <v>43617</v>
      </c>
      <c r="D1014" s="301" t="s">
        <v>6095</v>
      </c>
      <c r="E1014" s="116">
        <v>148516</v>
      </c>
    </row>
    <row r="1015" spans="1:5" ht="21" customHeight="1" x14ac:dyDescent="0.2">
      <c r="A1015" s="570">
        <v>1004</v>
      </c>
      <c r="B1015" s="302">
        <v>100000439335</v>
      </c>
      <c r="C1015" s="572">
        <v>43617</v>
      </c>
      <c r="D1015" s="301" t="s">
        <v>6095</v>
      </c>
      <c r="E1015" s="116">
        <v>148516</v>
      </c>
    </row>
    <row r="1016" spans="1:5" ht="21" customHeight="1" x14ac:dyDescent="0.2">
      <c r="A1016" s="570">
        <v>1005</v>
      </c>
      <c r="B1016" s="302">
        <v>100000439336</v>
      </c>
      <c r="C1016" s="572">
        <v>43617</v>
      </c>
      <c r="D1016" s="301" t="s">
        <v>6095</v>
      </c>
      <c r="E1016" s="116">
        <v>148516</v>
      </c>
    </row>
    <row r="1017" spans="1:5" ht="21" customHeight="1" x14ac:dyDescent="0.2">
      <c r="A1017" s="570">
        <v>1006</v>
      </c>
      <c r="B1017" s="302">
        <v>100000439337</v>
      </c>
      <c r="C1017" s="572">
        <v>43617</v>
      </c>
      <c r="D1017" s="301" t="s">
        <v>6095</v>
      </c>
      <c r="E1017" s="116">
        <v>148516</v>
      </c>
    </row>
    <row r="1018" spans="1:5" ht="21" customHeight="1" x14ac:dyDescent="0.2">
      <c r="A1018" s="570">
        <v>1007</v>
      </c>
      <c r="B1018" s="302">
        <v>100000439338</v>
      </c>
      <c r="C1018" s="572">
        <v>43617</v>
      </c>
      <c r="D1018" s="301" t="s">
        <v>6095</v>
      </c>
      <c r="E1018" s="116">
        <v>148516</v>
      </c>
    </row>
    <row r="1019" spans="1:5" ht="21" customHeight="1" x14ac:dyDescent="0.2">
      <c r="A1019" s="570">
        <v>1008</v>
      </c>
      <c r="B1019" s="302">
        <v>100000439339</v>
      </c>
      <c r="C1019" s="572">
        <v>43617</v>
      </c>
      <c r="D1019" s="301" t="s">
        <v>6095</v>
      </c>
      <c r="E1019" s="116">
        <v>148516</v>
      </c>
    </row>
    <row r="1020" spans="1:5" ht="21" customHeight="1" x14ac:dyDescent="0.2">
      <c r="A1020" s="570">
        <v>1009</v>
      </c>
      <c r="B1020" s="302">
        <v>100000439340</v>
      </c>
      <c r="C1020" s="572">
        <v>43617</v>
      </c>
      <c r="D1020" s="301" t="s">
        <v>6095</v>
      </c>
      <c r="E1020" s="116">
        <v>148516</v>
      </c>
    </row>
    <row r="1021" spans="1:5" ht="21" customHeight="1" x14ac:dyDescent="0.2">
      <c r="A1021" s="570">
        <v>1010</v>
      </c>
      <c r="B1021" s="302">
        <v>100000439341</v>
      </c>
      <c r="C1021" s="572">
        <v>43617</v>
      </c>
      <c r="D1021" s="301" t="s">
        <v>6095</v>
      </c>
      <c r="E1021" s="116">
        <v>148516</v>
      </c>
    </row>
    <row r="1022" spans="1:5" ht="21" customHeight="1" x14ac:dyDescent="0.2">
      <c r="A1022" s="570">
        <v>1011</v>
      </c>
      <c r="B1022" s="302">
        <v>100000439342</v>
      </c>
      <c r="C1022" s="572">
        <v>43617</v>
      </c>
      <c r="D1022" s="301" t="s">
        <v>6095</v>
      </c>
      <c r="E1022" s="116">
        <v>148516</v>
      </c>
    </row>
    <row r="1023" spans="1:5" ht="21" customHeight="1" x14ac:dyDescent="0.2">
      <c r="A1023" s="570">
        <v>1012</v>
      </c>
      <c r="B1023" s="302">
        <v>100000439343</v>
      </c>
      <c r="C1023" s="572">
        <v>43617</v>
      </c>
      <c r="D1023" s="301" t="s">
        <v>6095</v>
      </c>
      <c r="E1023" s="116">
        <v>148516</v>
      </c>
    </row>
    <row r="1024" spans="1:5" ht="21" customHeight="1" x14ac:dyDescent="0.2">
      <c r="A1024" s="570">
        <v>1013</v>
      </c>
      <c r="B1024" s="302">
        <v>100000439344</v>
      </c>
      <c r="C1024" s="572">
        <v>43617</v>
      </c>
      <c r="D1024" s="301" t="s">
        <v>6095</v>
      </c>
      <c r="E1024" s="116">
        <v>148516</v>
      </c>
    </row>
    <row r="1025" spans="1:5" ht="21" customHeight="1" x14ac:dyDescent="0.2">
      <c r="A1025" s="570">
        <v>1014</v>
      </c>
      <c r="B1025" s="302">
        <v>100000439345</v>
      </c>
      <c r="C1025" s="572">
        <v>43617</v>
      </c>
      <c r="D1025" s="301" t="s">
        <v>6095</v>
      </c>
      <c r="E1025" s="116">
        <v>148516</v>
      </c>
    </row>
    <row r="1026" spans="1:5" ht="21" customHeight="1" x14ac:dyDescent="0.2">
      <c r="A1026" s="570">
        <v>1015</v>
      </c>
      <c r="B1026" s="302">
        <v>100000439346</v>
      </c>
      <c r="C1026" s="572">
        <v>43617</v>
      </c>
      <c r="D1026" s="301" t="s">
        <v>6095</v>
      </c>
      <c r="E1026" s="116">
        <v>148516</v>
      </c>
    </row>
    <row r="1027" spans="1:5" ht="21" customHeight="1" x14ac:dyDescent="0.2">
      <c r="A1027" s="570">
        <v>1016</v>
      </c>
      <c r="B1027" s="302">
        <v>100000439347</v>
      </c>
      <c r="C1027" s="572">
        <v>43617</v>
      </c>
      <c r="D1027" s="301" t="s">
        <v>6095</v>
      </c>
      <c r="E1027" s="116">
        <v>148516</v>
      </c>
    </row>
    <row r="1028" spans="1:5" ht="21" customHeight="1" x14ac:dyDescent="0.2">
      <c r="A1028" s="570">
        <v>1017</v>
      </c>
      <c r="B1028" s="302">
        <v>100000439348</v>
      </c>
      <c r="C1028" s="572">
        <v>43617</v>
      </c>
      <c r="D1028" s="301" t="s">
        <v>6095</v>
      </c>
      <c r="E1028" s="116">
        <v>148516</v>
      </c>
    </row>
    <row r="1029" spans="1:5" ht="21" customHeight="1" x14ac:dyDescent="0.2">
      <c r="A1029" s="570">
        <v>1018</v>
      </c>
      <c r="B1029" s="302">
        <v>100000439349</v>
      </c>
      <c r="C1029" s="572">
        <v>43617</v>
      </c>
      <c r="D1029" s="301" t="s">
        <v>6095</v>
      </c>
      <c r="E1029" s="116">
        <v>148516</v>
      </c>
    </row>
    <row r="1030" spans="1:5" ht="21" customHeight="1" x14ac:dyDescent="0.2">
      <c r="A1030" s="570">
        <v>1019</v>
      </c>
      <c r="B1030" s="302">
        <v>100000439350</v>
      </c>
      <c r="C1030" s="572">
        <v>43617</v>
      </c>
      <c r="D1030" s="301" t="s">
        <v>6095</v>
      </c>
      <c r="E1030" s="116">
        <v>148516</v>
      </c>
    </row>
    <row r="1031" spans="1:5" ht="21" customHeight="1" x14ac:dyDescent="0.2">
      <c r="A1031" s="570">
        <v>1020</v>
      </c>
      <c r="B1031" s="302">
        <v>100000439351</v>
      </c>
      <c r="C1031" s="572">
        <v>43617</v>
      </c>
      <c r="D1031" s="301" t="s">
        <v>6095</v>
      </c>
      <c r="E1031" s="116">
        <v>148516</v>
      </c>
    </row>
    <row r="1032" spans="1:5" ht="21" customHeight="1" x14ac:dyDescent="0.2">
      <c r="A1032" s="570">
        <v>1021</v>
      </c>
      <c r="B1032" s="302">
        <v>100000439352</v>
      </c>
      <c r="C1032" s="572">
        <v>43617</v>
      </c>
      <c r="D1032" s="301" t="s">
        <v>6095</v>
      </c>
      <c r="E1032" s="116">
        <v>148516</v>
      </c>
    </row>
    <row r="1033" spans="1:5" ht="21" customHeight="1" x14ac:dyDescent="0.2">
      <c r="A1033" s="570">
        <v>1022</v>
      </c>
      <c r="B1033" s="302">
        <v>100000439353</v>
      </c>
      <c r="C1033" s="572">
        <v>43617</v>
      </c>
      <c r="D1033" s="301" t="s">
        <v>6095</v>
      </c>
      <c r="E1033" s="116">
        <v>148516</v>
      </c>
    </row>
    <row r="1034" spans="1:5" ht="21" customHeight="1" x14ac:dyDescent="0.2">
      <c r="A1034" s="570">
        <v>1023</v>
      </c>
      <c r="B1034" s="302">
        <v>100000439354</v>
      </c>
      <c r="C1034" s="572">
        <v>43617</v>
      </c>
      <c r="D1034" s="301" t="s">
        <v>6095</v>
      </c>
      <c r="E1034" s="116">
        <v>148516</v>
      </c>
    </row>
    <row r="1035" spans="1:5" ht="21" customHeight="1" x14ac:dyDescent="0.2">
      <c r="A1035" s="570">
        <v>1024</v>
      </c>
      <c r="B1035" s="302">
        <v>100000439355</v>
      </c>
      <c r="C1035" s="572">
        <v>43617</v>
      </c>
      <c r="D1035" s="301" t="s">
        <v>6095</v>
      </c>
      <c r="E1035" s="116">
        <v>148516</v>
      </c>
    </row>
    <row r="1036" spans="1:5" ht="21" customHeight="1" x14ac:dyDescent="0.2">
      <c r="A1036" s="570">
        <v>1025</v>
      </c>
      <c r="B1036" s="302">
        <v>100000439356</v>
      </c>
      <c r="C1036" s="572">
        <v>43617</v>
      </c>
      <c r="D1036" s="301" t="s">
        <v>6095</v>
      </c>
      <c r="E1036" s="116">
        <v>148516</v>
      </c>
    </row>
    <row r="1037" spans="1:5" ht="21" customHeight="1" x14ac:dyDescent="0.2">
      <c r="A1037" s="570">
        <v>1026</v>
      </c>
      <c r="B1037" s="302">
        <v>100000439357</v>
      </c>
      <c r="C1037" s="572">
        <v>43617</v>
      </c>
      <c r="D1037" s="301" t="s">
        <v>6095</v>
      </c>
      <c r="E1037" s="116">
        <v>148516</v>
      </c>
    </row>
    <row r="1038" spans="1:5" ht="21" customHeight="1" x14ac:dyDescent="0.2">
      <c r="A1038" s="570">
        <v>1027</v>
      </c>
      <c r="B1038" s="302">
        <v>100000439358</v>
      </c>
      <c r="C1038" s="572">
        <v>43617</v>
      </c>
      <c r="D1038" s="301" t="s">
        <v>6095</v>
      </c>
      <c r="E1038" s="116">
        <v>148516</v>
      </c>
    </row>
    <row r="1039" spans="1:5" ht="21" customHeight="1" x14ac:dyDescent="0.2">
      <c r="A1039" s="570">
        <v>1028</v>
      </c>
      <c r="B1039" s="302">
        <v>100000439359</v>
      </c>
      <c r="C1039" s="572">
        <v>43617</v>
      </c>
      <c r="D1039" s="301" t="s">
        <v>6095</v>
      </c>
      <c r="E1039" s="116">
        <v>148516</v>
      </c>
    </row>
    <row r="1040" spans="1:5" ht="21" customHeight="1" x14ac:dyDescent="0.2">
      <c r="A1040" s="570">
        <v>1029</v>
      </c>
      <c r="B1040" s="302">
        <v>100000439360</v>
      </c>
      <c r="C1040" s="572">
        <v>43617</v>
      </c>
      <c r="D1040" s="301" t="s">
        <v>6095</v>
      </c>
      <c r="E1040" s="116">
        <v>148516</v>
      </c>
    </row>
    <row r="1041" spans="1:5" ht="21" customHeight="1" x14ac:dyDescent="0.2">
      <c r="A1041" s="570">
        <v>1030</v>
      </c>
      <c r="B1041" s="302">
        <v>100000439361</v>
      </c>
      <c r="C1041" s="572">
        <v>43617</v>
      </c>
      <c r="D1041" s="301" t="s">
        <v>6095</v>
      </c>
      <c r="E1041" s="116">
        <v>148516</v>
      </c>
    </row>
    <row r="1042" spans="1:5" ht="21" customHeight="1" x14ac:dyDescent="0.2">
      <c r="A1042" s="570">
        <v>1031</v>
      </c>
      <c r="B1042" s="302">
        <v>100000439362</v>
      </c>
      <c r="C1042" s="572">
        <v>43617</v>
      </c>
      <c r="D1042" s="301" t="s">
        <v>6095</v>
      </c>
      <c r="E1042" s="116">
        <v>148516</v>
      </c>
    </row>
    <row r="1043" spans="1:5" ht="21" customHeight="1" x14ac:dyDescent="0.2">
      <c r="A1043" s="570">
        <v>1032</v>
      </c>
      <c r="B1043" s="302">
        <v>100000439363</v>
      </c>
      <c r="C1043" s="572">
        <v>43617</v>
      </c>
      <c r="D1043" s="301" t="s">
        <v>6095</v>
      </c>
      <c r="E1043" s="116">
        <v>148516</v>
      </c>
    </row>
    <row r="1044" spans="1:5" ht="21" customHeight="1" x14ac:dyDescent="0.2">
      <c r="A1044" s="570">
        <v>1033</v>
      </c>
      <c r="B1044" s="302">
        <v>100000439364</v>
      </c>
      <c r="C1044" s="572">
        <v>43617</v>
      </c>
      <c r="D1044" s="301" t="s">
        <v>6095</v>
      </c>
      <c r="E1044" s="116">
        <v>148516</v>
      </c>
    </row>
    <row r="1045" spans="1:5" ht="21" customHeight="1" x14ac:dyDescent="0.2">
      <c r="A1045" s="570">
        <v>1034</v>
      </c>
      <c r="B1045" s="302">
        <v>100000439365</v>
      </c>
      <c r="C1045" s="572">
        <v>43617</v>
      </c>
      <c r="D1045" s="301" t="s">
        <v>6095</v>
      </c>
      <c r="E1045" s="116">
        <v>148516</v>
      </c>
    </row>
    <row r="1046" spans="1:5" ht="21" customHeight="1" x14ac:dyDescent="0.2">
      <c r="A1046" s="570">
        <v>1035</v>
      </c>
      <c r="B1046" s="302">
        <v>100000439366</v>
      </c>
      <c r="C1046" s="572">
        <v>43617</v>
      </c>
      <c r="D1046" s="301" t="s">
        <v>6095</v>
      </c>
      <c r="E1046" s="116">
        <v>148516</v>
      </c>
    </row>
    <row r="1047" spans="1:5" ht="21" customHeight="1" x14ac:dyDescent="0.2">
      <c r="A1047" s="570">
        <v>1036</v>
      </c>
      <c r="B1047" s="302">
        <v>100000439367</v>
      </c>
      <c r="C1047" s="572">
        <v>43617</v>
      </c>
      <c r="D1047" s="301" t="s">
        <v>6095</v>
      </c>
      <c r="E1047" s="116">
        <v>148516</v>
      </c>
    </row>
    <row r="1048" spans="1:5" ht="21" customHeight="1" x14ac:dyDescent="0.2">
      <c r="A1048" s="570">
        <v>1037</v>
      </c>
      <c r="B1048" s="302">
        <v>100000439368</v>
      </c>
      <c r="C1048" s="572">
        <v>43617</v>
      </c>
      <c r="D1048" s="301" t="s">
        <v>6095</v>
      </c>
      <c r="E1048" s="116">
        <v>148516</v>
      </c>
    </row>
    <row r="1049" spans="1:5" ht="21" customHeight="1" x14ac:dyDescent="0.2">
      <c r="A1049" s="570">
        <v>1038</v>
      </c>
      <c r="B1049" s="302">
        <v>100000439369</v>
      </c>
      <c r="C1049" s="572">
        <v>43617</v>
      </c>
      <c r="D1049" s="301" t="s">
        <v>6095</v>
      </c>
      <c r="E1049" s="116">
        <v>148516</v>
      </c>
    </row>
    <row r="1050" spans="1:5" ht="21" customHeight="1" x14ac:dyDescent="0.2">
      <c r="A1050" s="570">
        <v>1039</v>
      </c>
      <c r="B1050" s="302">
        <v>100000439370</v>
      </c>
      <c r="C1050" s="572">
        <v>43617</v>
      </c>
      <c r="D1050" s="301" t="s">
        <v>6095</v>
      </c>
      <c r="E1050" s="116">
        <v>148516</v>
      </c>
    </row>
    <row r="1051" spans="1:5" ht="21" customHeight="1" x14ac:dyDescent="0.2">
      <c r="A1051" s="570">
        <v>1040</v>
      </c>
      <c r="B1051" s="302">
        <v>100000439371</v>
      </c>
      <c r="C1051" s="572">
        <v>43617</v>
      </c>
      <c r="D1051" s="301" t="s">
        <v>6095</v>
      </c>
      <c r="E1051" s="116">
        <v>148516</v>
      </c>
    </row>
    <row r="1052" spans="1:5" ht="21" customHeight="1" x14ac:dyDescent="0.2">
      <c r="A1052" s="570">
        <v>1041</v>
      </c>
      <c r="B1052" s="302">
        <v>100000439372</v>
      </c>
      <c r="C1052" s="572">
        <v>43617</v>
      </c>
      <c r="D1052" s="301" t="s">
        <v>6095</v>
      </c>
      <c r="E1052" s="116">
        <v>148516</v>
      </c>
    </row>
    <row r="1053" spans="1:5" ht="21" customHeight="1" x14ac:dyDescent="0.2">
      <c r="A1053" s="570">
        <v>1042</v>
      </c>
      <c r="B1053" s="302">
        <v>100000439373</v>
      </c>
      <c r="C1053" s="572">
        <v>43617</v>
      </c>
      <c r="D1053" s="301" t="s">
        <v>6095</v>
      </c>
      <c r="E1053" s="116">
        <v>148516</v>
      </c>
    </row>
    <row r="1054" spans="1:5" ht="21" customHeight="1" x14ac:dyDescent="0.2">
      <c r="A1054" s="570">
        <v>1043</v>
      </c>
      <c r="B1054" s="302">
        <v>100000439374</v>
      </c>
      <c r="C1054" s="572">
        <v>43617</v>
      </c>
      <c r="D1054" s="301" t="s">
        <v>6095</v>
      </c>
      <c r="E1054" s="116">
        <v>148516</v>
      </c>
    </row>
    <row r="1055" spans="1:5" ht="21" customHeight="1" x14ac:dyDescent="0.2">
      <c r="A1055" s="570">
        <v>1044</v>
      </c>
      <c r="B1055" s="302">
        <v>100000439375</v>
      </c>
      <c r="C1055" s="572">
        <v>43617</v>
      </c>
      <c r="D1055" s="301" t="s">
        <v>6095</v>
      </c>
      <c r="E1055" s="116">
        <v>148516</v>
      </c>
    </row>
    <row r="1056" spans="1:5" ht="21" customHeight="1" x14ac:dyDescent="0.2">
      <c r="A1056" s="570">
        <v>1045</v>
      </c>
      <c r="B1056" s="302">
        <v>100000439376</v>
      </c>
      <c r="C1056" s="572">
        <v>43617</v>
      </c>
      <c r="D1056" s="301" t="s">
        <v>6095</v>
      </c>
      <c r="E1056" s="116">
        <v>148516</v>
      </c>
    </row>
    <row r="1057" spans="1:5" ht="21" customHeight="1" x14ac:dyDescent="0.2">
      <c r="A1057" s="570">
        <v>1046</v>
      </c>
      <c r="B1057" s="302">
        <v>100000439377</v>
      </c>
      <c r="C1057" s="572">
        <v>43617</v>
      </c>
      <c r="D1057" s="301" t="s">
        <v>6095</v>
      </c>
      <c r="E1057" s="116">
        <v>148516</v>
      </c>
    </row>
    <row r="1058" spans="1:5" ht="21" customHeight="1" x14ac:dyDescent="0.2">
      <c r="A1058" s="570">
        <v>1047</v>
      </c>
      <c r="B1058" s="302">
        <v>100000439378</v>
      </c>
      <c r="C1058" s="572">
        <v>43617</v>
      </c>
      <c r="D1058" s="301" t="s">
        <v>6095</v>
      </c>
      <c r="E1058" s="116">
        <v>148516</v>
      </c>
    </row>
    <row r="1059" spans="1:5" ht="21" customHeight="1" x14ac:dyDescent="0.2">
      <c r="A1059" s="570">
        <v>1048</v>
      </c>
      <c r="B1059" s="302">
        <v>100000439379</v>
      </c>
      <c r="C1059" s="572">
        <v>43617</v>
      </c>
      <c r="D1059" s="301" t="s">
        <v>6095</v>
      </c>
      <c r="E1059" s="116">
        <v>148516</v>
      </c>
    </row>
    <row r="1060" spans="1:5" ht="21" customHeight="1" x14ac:dyDescent="0.2">
      <c r="A1060" s="570">
        <v>1049</v>
      </c>
      <c r="B1060" s="302">
        <v>100000439380</v>
      </c>
      <c r="C1060" s="572">
        <v>43617</v>
      </c>
      <c r="D1060" s="301" t="s">
        <v>6095</v>
      </c>
      <c r="E1060" s="116">
        <v>148516</v>
      </c>
    </row>
    <row r="1061" spans="1:5" ht="21" customHeight="1" x14ac:dyDescent="0.2">
      <c r="A1061" s="570">
        <v>1050</v>
      </c>
      <c r="B1061" s="302">
        <v>100000439381</v>
      </c>
      <c r="C1061" s="572">
        <v>43617</v>
      </c>
      <c r="D1061" s="301" t="s">
        <v>6095</v>
      </c>
      <c r="E1061" s="116">
        <v>148516</v>
      </c>
    </row>
    <row r="1062" spans="1:5" ht="21" customHeight="1" x14ac:dyDescent="0.2">
      <c r="A1062" s="570">
        <v>1051</v>
      </c>
      <c r="B1062" s="302">
        <v>100000439382</v>
      </c>
      <c r="C1062" s="572">
        <v>43617</v>
      </c>
      <c r="D1062" s="301" t="s">
        <v>6095</v>
      </c>
      <c r="E1062" s="116">
        <v>148516</v>
      </c>
    </row>
    <row r="1063" spans="1:5" ht="21" customHeight="1" x14ac:dyDescent="0.2">
      <c r="A1063" s="570">
        <v>1052</v>
      </c>
      <c r="B1063" s="302">
        <v>100000439383</v>
      </c>
      <c r="C1063" s="572">
        <v>43617</v>
      </c>
      <c r="D1063" s="301" t="s">
        <v>6095</v>
      </c>
      <c r="E1063" s="116">
        <v>148516</v>
      </c>
    </row>
    <row r="1064" spans="1:5" ht="21" customHeight="1" x14ac:dyDescent="0.2">
      <c r="A1064" s="570">
        <v>1053</v>
      </c>
      <c r="B1064" s="302">
        <v>100000439384</v>
      </c>
      <c r="C1064" s="572">
        <v>43617</v>
      </c>
      <c r="D1064" s="301" t="s">
        <v>6095</v>
      </c>
      <c r="E1064" s="116">
        <v>148516</v>
      </c>
    </row>
    <row r="1065" spans="1:5" ht="21" customHeight="1" x14ac:dyDescent="0.2">
      <c r="A1065" s="570">
        <v>1054</v>
      </c>
      <c r="B1065" s="302">
        <v>100000439385</v>
      </c>
      <c r="C1065" s="572">
        <v>43617</v>
      </c>
      <c r="D1065" s="301" t="s">
        <v>6095</v>
      </c>
      <c r="E1065" s="116">
        <v>148516</v>
      </c>
    </row>
    <row r="1066" spans="1:5" ht="21" customHeight="1" x14ac:dyDescent="0.2">
      <c r="A1066" s="570">
        <v>1055</v>
      </c>
      <c r="B1066" s="302">
        <v>100000439386</v>
      </c>
      <c r="C1066" s="572">
        <v>43617</v>
      </c>
      <c r="D1066" s="301" t="s">
        <v>6095</v>
      </c>
      <c r="E1066" s="116">
        <v>148516</v>
      </c>
    </row>
    <row r="1067" spans="1:5" ht="21" customHeight="1" x14ac:dyDescent="0.2">
      <c r="A1067" s="570">
        <v>1056</v>
      </c>
      <c r="B1067" s="302">
        <v>100000439387</v>
      </c>
      <c r="C1067" s="572">
        <v>43617</v>
      </c>
      <c r="D1067" s="301" t="s">
        <v>6095</v>
      </c>
      <c r="E1067" s="116">
        <v>148516</v>
      </c>
    </row>
    <row r="1068" spans="1:5" ht="21" customHeight="1" x14ac:dyDescent="0.2">
      <c r="A1068" s="570">
        <v>1057</v>
      </c>
      <c r="B1068" s="302">
        <v>100000439388</v>
      </c>
      <c r="C1068" s="572">
        <v>43617</v>
      </c>
      <c r="D1068" s="301" t="s">
        <v>6095</v>
      </c>
      <c r="E1068" s="116">
        <v>148516</v>
      </c>
    </row>
    <row r="1069" spans="1:5" ht="21" customHeight="1" x14ac:dyDescent="0.2">
      <c r="A1069" s="570">
        <v>1058</v>
      </c>
      <c r="B1069" s="302">
        <v>100000439389</v>
      </c>
      <c r="C1069" s="572">
        <v>43617</v>
      </c>
      <c r="D1069" s="301" t="s">
        <v>6095</v>
      </c>
      <c r="E1069" s="116">
        <v>148516</v>
      </c>
    </row>
    <row r="1070" spans="1:5" ht="21" customHeight="1" x14ac:dyDescent="0.2">
      <c r="A1070" s="570">
        <v>1059</v>
      </c>
      <c r="B1070" s="302">
        <v>100000439390</v>
      </c>
      <c r="C1070" s="572">
        <v>43617</v>
      </c>
      <c r="D1070" s="301" t="s">
        <v>6095</v>
      </c>
      <c r="E1070" s="116">
        <v>148516</v>
      </c>
    </row>
    <row r="1071" spans="1:5" ht="21" customHeight="1" x14ac:dyDescent="0.2">
      <c r="A1071" s="570">
        <v>1060</v>
      </c>
      <c r="B1071" s="302">
        <v>100000439391</v>
      </c>
      <c r="C1071" s="572">
        <v>43617</v>
      </c>
      <c r="D1071" s="301" t="s">
        <v>6095</v>
      </c>
      <c r="E1071" s="116">
        <v>148516</v>
      </c>
    </row>
    <row r="1072" spans="1:5" ht="21" customHeight="1" x14ac:dyDescent="0.2">
      <c r="A1072" s="570">
        <v>1061</v>
      </c>
      <c r="B1072" s="302">
        <v>100000439392</v>
      </c>
      <c r="C1072" s="572">
        <v>43617</v>
      </c>
      <c r="D1072" s="301" t="s">
        <v>6095</v>
      </c>
      <c r="E1072" s="116">
        <v>148516</v>
      </c>
    </row>
    <row r="1073" spans="1:5" ht="21" customHeight="1" x14ac:dyDescent="0.2">
      <c r="A1073" s="570">
        <v>1062</v>
      </c>
      <c r="B1073" s="302">
        <v>100000439393</v>
      </c>
      <c r="C1073" s="572">
        <v>43617</v>
      </c>
      <c r="D1073" s="301" t="s">
        <v>6095</v>
      </c>
      <c r="E1073" s="116">
        <v>148516</v>
      </c>
    </row>
    <row r="1074" spans="1:5" ht="21" customHeight="1" x14ac:dyDescent="0.2">
      <c r="A1074" s="570">
        <v>1063</v>
      </c>
      <c r="B1074" s="302">
        <v>100000439394</v>
      </c>
      <c r="C1074" s="572">
        <v>43617</v>
      </c>
      <c r="D1074" s="301" t="s">
        <v>6095</v>
      </c>
      <c r="E1074" s="116">
        <v>148516</v>
      </c>
    </row>
    <row r="1075" spans="1:5" ht="21" customHeight="1" x14ac:dyDescent="0.2">
      <c r="A1075" s="570">
        <v>1064</v>
      </c>
      <c r="B1075" s="302">
        <v>100000439395</v>
      </c>
      <c r="C1075" s="572">
        <v>43617</v>
      </c>
      <c r="D1075" s="301" t="s">
        <v>6095</v>
      </c>
      <c r="E1075" s="116">
        <v>148516</v>
      </c>
    </row>
    <row r="1076" spans="1:5" ht="21" customHeight="1" x14ac:dyDescent="0.2">
      <c r="A1076" s="570">
        <v>1065</v>
      </c>
      <c r="B1076" s="302">
        <v>100000439396</v>
      </c>
      <c r="C1076" s="572">
        <v>43617</v>
      </c>
      <c r="D1076" s="301" t="s">
        <v>6095</v>
      </c>
      <c r="E1076" s="116">
        <v>148516</v>
      </c>
    </row>
    <row r="1077" spans="1:5" ht="21" customHeight="1" x14ac:dyDescent="0.2">
      <c r="A1077" s="570">
        <v>1066</v>
      </c>
      <c r="B1077" s="302">
        <v>100000439397</v>
      </c>
      <c r="C1077" s="572">
        <v>43617</v>
      </c>
      <c r="D1077" s="301" t="s">
        <v>6095</v>
      </c>
      <c r="E1077" s="116">
        <v>148516</v>
      </c>
    </row>
    <row r="1078" spans="1:5" ht="21" customHeight="1" x14ac:dyDescent="0.2">
      <c r="A1078" s="570">
        <v>1067</v>
      </c>
      <c r="B1078" s="302">
        <v>100000439398</v>
      </c>
      <c r="C1078" s="572">
        <v>43617</v>
      </c>
      <c r="D1078" s="301" t="s">
        <v>6095</v>
      </c>
      <c r="E1078" s="116">
        <v>148516</v>
      </c>
    </row>
    <row r="1079" spans="1:5" ht="21" customHeight="1" x14ac:dyDescent="0.2">
      <c r="A1079" s="570">
        <v>1068</v>
      </c>
      <c r="B1079" s="302">
        <v>100000439399</v>
      </c>
      <c r="C1079" s="572">
        <v>43617</v>
      </c>
      <c r="D1079" s="301" t="s">
        <v>6095</v>
      </c>
      <c r="E1079" s="116">
        <v>148516</v>
      </c>
    </row>
    <row r="1080" spans="1:5" ht="21" customHeight="1" x14ac:dyDescent="0.2">
      <c r="A1080" s="570">
        <v>1069</v>
      </c>
      <c r="B1080" s="302">
        <v>100000439400</v>
      </c>
      <c r="C1080" s="572">
        <v>43617</v>
      </c>
      <c r="D1080" s="301" t="s">
        <v>6095</v>
      </c>
      <c r="E1080" s="116">
        <v>148516</v>
      </c>
    </row>
    <row r="1081" spans="1:5" ht="21" customHeight="1" x14ac:dyDescent="0.2">
      <c r="A1081" s="570">
        <v>1070</v>
      </c>
      <c r="B1081" s="302">
        <v>100000439401</v>
      </c>
      <c r="C1081" s="572">
        <v>43617</v>
      </c>
      <c r="D1081" s="301" t="s">
        <v>6095</v>
      </c>
      <c r="E1081" s="116">
        <v>148516</v>
      </c>
    </row>
    <row r="1082" spans="1:5" ht="21" customHeight="1" x14ac:dyDescent="0.2">
      <c r="A1082" s="570">
        <v>1071</v>
      </c>
      <c r="B1082" s="302">
        <v>100000439402</v>
      </c>
      <c r="C1082" s="572">
        <v>43617</v>
      </c>
      <c r="D1082" s="301" t="s">
        <v>6095</v>
      </c>
      <c r="E1082" s="116">
        <v>148516</v>
      </c>
    </row>
    <row r="1083" spans="1:5" ht="21" customHeight="1" x14ac:dyDescent="0.2">
      <c r="A1083" s="570">
        <v>1072</v>
      </c>
      <c r="B1083" s="302">
        <v>100000439403</v>
      </c>
      <c r="C1083" s="572">
        <v>43617</v>
      </c>
      <c r="D1083" s="301" t="s">
        <v>6095</v>
      </c>
      <c r="E1083" s="116">
        <v>148516</v>
      </c>
    </row>
    <row r="1084" spans="1:5" ht="21" customHeight="1" x14ac:dyDescent="0.2">
      <c r="A1084" s="570">
        <v>1073</v>
      </c>
      <c r="B1084" s="302">
        <v>100000439404</v>
      </c>
      <c r="C1084" s="572">
        <v>43617</v>
      </c>
      <c r="D1084" s="301" t="s">
        <v>6095</v>
      </c>
      <c r="E1084" s="116">
        <v>148516</v>
      </c>
    </row>
    <row r="1085" spans="1:5" ht="21" customHeight="1" x14ac:dyDescent="0.2">
      <c r="A1085" s="570">
        <v>1074</v>
      </c>
      <c r="B1085" s="302">
        <v>100000439405</v>
      </c>
      <c r="C1085" s="572">
        <v>43617</v>
      </c>
      <c r="D1085" s="301" t="s">
        <v>6095</v>
      </c>
      <c r="E1085" s="116">
        <v>148516</v>
      </c>
    </row>
    <row r="1086" spans="1:5" ht="21" customHeight="1" x14ac:dyDescent="0.2">
      <c r="A1086" s="570">
        <v>1075</v>
      </c>
      <c r="B1086" s="302">
        <v>100000439406</v>
      </c>
      <c r="C1086" s="572">
        <v>43617</v>
      </c>
      <c r="D1086" s="301" t="s">
        <v>6095</v>
      </c>
      <c r="E1086" s="116">
        <v>148516</v>
      </c>
    </row>
    <row r="1087" spans="1:5" ht="21" customHeight="1" x14ac:dyDescent="0.2">
      <c r="A1087" s="570">
        <v>1076</v>
      </c>
      <c r="B1087" s="302">
        <v>100000439407</v>
      </c>
      <c r="C1087" s="572">
        <v>43617</v>
      </c>
      <c r="D1087" s="301" t="s">
        <v>6095</v>
      </c>
      <c r="E1087" s="116">
        <v>148516</v>
      </c>
    </row>
    <row r="1088" spans="1:5" ht="21" customHeight="1" x14ac:dyDescent="0.2">
      <c r="A1088" s="570">
        <v>1077</v>
      </c>
      <c r="B1088" s="302">
        <v>100000439408</v>
      </c>
      <c r="C1088" s="572">
        <v>43617</v>
      </c>
      <c r="D1088" s="301" t="s">
        <v>6095</v>
      </c>
      <c r="E1088" s="116">
        <v>148516</v>
      </c>
    </row>
    <row r="1089" spans="1:5" ht="21" customHeight="1" x14ac:dyDescent="0.2">
      <c r="A1089" s="570">
        <v>1078</v>
      </c>
      <c r="B1089" s="302">
        <v>100000439409</v>
      </c>
      <c r="C1089" s="572">
        <v>43617</v>
      </c>
      <c r="D1089" s="301" t="s">
        <v>6095</v>
      </c>
      <c r="E1089" s="116">
        <v>148516</v>
      </c>
    </row>
    <row r="1090" spans="1:5" ht="21" customHeight="1" x14ac:dyDescent="0.2">
      <c r="A1090" s="570">
        <v>1079</v>
      </c>
      <c r="B1090" s="302">
        <v>100000439410</v>
      </c>
      <c r="C1090" s="572">
        <v>43617</v>
      </c>
      <c r="D1090" s="301" t="s">
        <v>6095</v>
      </c>
      <c r="E1090" s="116">
        <v>148516</v>
      </c>
    </row>
    <row r="1091" spans="1:5" ht="21" customHeight="1" x14ac:dyDescent="0.2">
      <c r="A1091" s="570">
        <v>1080</v>
      </c>
      <c r="B1091" s="302">
        <v>100000439411</v>
      </c>
      <c r="C1091" s="572">
        <v>43617</v>
      </c>
      <c r="D1091" s="301" t="s">
        <v>6095</v>
      </c>
      <c r="E1091" s="116">
        <v>148516</v>
      </c>
    </row>
    <row r="1092" spans="1:5" ht="21" customHeight="1" x14ac:dyDescent="0.2">
      <c r="A1092" s="570">
        <v>1081</v>
      </c>
      <c r="B1092" s="302">
        <v>100000439412</v>
      </c>
      <c r="C1092" s="572">
        <v>43617</v>
      </c>
      <c r="D1092" s="301" t="s">
        <v>6095</v>
      </c>
      <c r="E1092" s="116">
        <v>148516</v>
      </c>
    </row>
    <row r="1093" spans="1:5" ht="21" customHeight="1" x14ac:dyDescent="0.2">
      <c r="A1093" s="570">
        <v>1082</v>
      </c>
      <c r="B1093" s="302">
        <v>100000439413</v>
      </c>
      <c r="C1093" s="572">
        <v>43617</v>
      </c>
      <c r="D1093" s="301" t="s">
        <v>6095</v>
      </c>
      <c r="E1093" s="116">
        <v>148516</v>
      </c>
    </row>
    <row r="1094" spans="1:5" ht="21" customHeight="1" x14ac:dyDescent="0.2">
      <c r="A1094" s="570">
        <v>1083</v>
      </c>
      <c r="B1094" s="302">
        <v>100000439414</v>
      </c>
      <c r="C1094" s="572">
        <v>43617</v>
      </c>
      <c r="D1094" s="301" t="s">
        <v>6095</v>
      </c>
      <c r="E1094" s="116">
        <v>148516</v>
      </c>
    </row>
    <row r="1095" spans="1:5" ht="21" customHeight="1" x14ac:dyDescent="0.2">
      <c r="A1095" s="570">
        <v>1084</v>
      </c>
      <c r="B1095" s="302">
        <v>100000439415</v>
      </c>
      <c r="C1095" s="572">
        <v>43617</v>
      </c>
      <c r="D1095" s="301" t="s">
        <v>6095</v>
      </c>
      <c r="E1095" s="116">
        <v>148516</v>
      </c>
    </row>
    <row r="1096" spans="1:5" ht="21" customHeight="1" x14ac:dyDescent="0.2">
      <c r="A1096" s="570">
        <v>1085</v>
      </c>
      <c r="B1096" s="302">
        <v>100000439416</v>
      </c>
      <c r="C1096" s="572">
        <v>43617</v>
      </c>
      <c r="D1096" s="301" t="s">
        <v>6095</v>
      </c>
      <c r="E1096" s="116">
        <v>148516</v>
      </c>
    </row>
    <row r="1097" spans="1:5" ht="21" customHeight="1" x14ac:dyDescent="0.2">
      <c r="A1097" s="570">
        <v>1086</v>
      </c>
      <c r="B1097" s="302">
        <v>100000439417</v>
      </c>
      <c r="C1097" s="572">
        <v>43617</v>
      </c>
      <c r="D1097" s="301" t="s">
        <v>6095</v>
      </c>
      <c r="E1097" s="116">
        <v>148516</v>
      </c>
    </row>
    <row r="1098" spans="1:5" ht="21" customHeight="1" x14ac:dyDescent="0.2">
      <c r="A1098" s="570">
        <v>1087</v>
      </c>
      <c r="B1098" s="302">
        <v>100000439418</v>
      </c>
      <c r="C1098" s="572">
        <v>43617</v>
      </c>
      <c r="D1098" s="301" t="s">
        <v>6095</v>
      </c>
      <c r="E1098" s="116">
        <v>148516</v>
      </c>
    </row>
    <row r="1099" spans="1:5" ht="21" customHeight="1" x14ac:dyDescent="0.2">
      <c r="A1099" s="570">
        <v>1088</v>
      </c>
      <c r="B1099" s="302">
        <v>100000439419</v>
      </c>
      <c r="C1099" s="572">
        <v>43617</v>
      </c>
      <c r="D1099" s="301" t="s">
        <v>6095</v>
      </c>
      <c r="E1099" s="116">
        <v>148516</v>
      </c>
    </row>
    <row r="1100" spans="1:5" ht="21" customHeight="1" x14ac:dyDescent="0.2">
      <c r="A1100" s="570">
        <v>1089</v>
      </c>
      <c r="B1100" s="302">
        <v>100000439420</v>
      </c>
      <c r="C1100" s="572">
        <v>43617</v>
      </c>
      <c r="D1100" s="301" t="s">
        <v>6095</v>
      </c>
      <c r="E1100" s="116">
        <v>148516</v>
      </c>
    </row>
    <row r="1101" spans="1:5" ht="21" customHeight="1" x14ac:dyDescent="0.2">
      <c r="A1101" s="570">
        <v>1090</v>
      </c>
      <c r="B1101" s="302">
        <v>100000439421</v>
      </c>
      <c r="C1101" s="572">
        <v>43617</v>
      </c>
      <c r="D1101" s="301" t="s">
        <v>6095</v>
      </c>
      <c r="E1101" s="116">
        <v>148516</v>
      </c>
    </row>
    <row r="1102" spans="1:5" ht="21" customHeight="1" x14ac:dyDescent="0.2">
      <c r="A1102" s="570">
        <v>1091</v>
      </c>
      <c r="B1102" s="302">
        <v>100000439422</v>
      </c>
      <c r="C1102" s="572">
        <v>43617</v>
      </c>
      <c r="D1102" s="301" t="s">
        <v>6095</v>
      </c>
      <c r="E1102" s="116">
        <v>148516</v>
      </c>
    </row>
    <row r="1103" spans="1:5" ht="21" customHeight="1" x14ac:dyDescent="0.2">
      <c r="A1103" s="570">
        <v>1092</v>
      </c>
      <c r="B1103" s="302">
        <v>100000439423</v>
      </c>
      <c r="C1103" s="572">
        <v>43617</v>
      </c>
      <c r="D1103" s="301" t="s">
        <v>6095</v>
      </c>
      <c r="E1103" s="116">
        <v>148516</v>
      </c>
    </row>
    <row r="1104" spans="1:5" ht="21" customHeight="1" x14ac:dyDescent="0.2">
      <c r="A1104" s="570">
        <v>1093</v>
      </c>
      <c r="B1104" s="302">
        <v>100000439424</v>
      </c>
      <c r="C1104" s="572">
        <v>43617</v>
      </c>
      <c r="D1104" s="301" t="s">
        <v>6095</v>
      </c>
      <c r="E1104" s="116">
        <v>148516</v>
      </c>
    </row>
    <row r="1105" spans="1:5" ht="21" customHeight="1" x14ac:dyDescent="0.2">
      <c r="A1105" s="570">
        <v>1094</v>
      </c>
      <c r="B1105" s="302">
        <v>100000439425</v>
      </c>
      <c r="C1105" s="572">
        <v>43617</v>
      </c>
      <c r="D1105" s="301" t="s">
        <v>6095</v>
      </c>
      <c r="E1105" s="116">
        <v>148516</v>
      </c>
    </row>
    <row r="1106" spans="1:5" ht="21" customHeight="1" x14ac:dyDescent="0.2">
      <c r="A1106" s="570">
        <v>1095</v>
      </c>
      <c r="B1106" s="302">
        <v>100000439426</v>
      </c>
      <c r="C1106" s="572">
        <v>43617</v>
      </c>
      <c r="D1106" s="301" t="s">
        <v>6095</v>
      </c>
      <c r="E1106" s="116">
        <v>148516</v>
      </c>
    </row>
    <row r="1107" spans="1:5" ht="21" customHeight="1" x14ac:dyDescent="0.2">
      <c r="A1107" s="570">
        <v>1096</v>
      </c>
      <c r="B1107" s="302">
        <v>100000439427</v>
      </c>
      <c r="C1107" s="572">
        <v>43617</v>
      </c>
      <c r="D1107" s="301" t="s">
        <v>6095</v>
      </c>
      <c r="E1107" s="116">
        <v>148516</v>
      </c>
    </row>
    <row r="1108" spans="1:5" ht="21" customHeight="1" x14ac:dyDescent="0.2">
      <c r="A1108" s="570">
        <v>1097</v>
      </c>
      <c r="B1108" s="302">
        <v>100000439428</v>
      </c>
      <c r="C1108" s="572">
        <v>43617</v>
      </c>
      <c r="D1108" s="301" t="s">
        <v>6095</v>
      </c>
      <c r="E1108" s="116">
        <v>148516</v>
      </c>
    </row>
    <row r="1109" spans="1:5" ht="21" customHeight="1" x14ac:dyDescent="0.2">
      <c r="A1109" s="570">
        <v>1098</v>
      </c>
      <c r="B1109" s="302">
        <v>100000439429</v>
      </c>
      <c r="C1109" s="572">
        <v>43617</v>
      </c>
      <c r="D1109" s="301" t="s">
        <v>6095</v>
      </c>
      <c r="E1109" s="116">
        <v>148516</v>
      </c>
    </row>
    <row r="1110" spans="1:5" ht="21" customHeight="1" x14ac:dyDescent="0.2">
      <c r="A1110" s="570">
        <v>1099</v>
      </c>
      <c r="B1110" s="302">
        <v>100000439430</v>
      </c>
      <c r="C1110" s="572">
        <v>43617</v>
      </c>
      <c r="D1110" s="301" t="s">
        <v>6095</v>
      </c>
      <c r="E1110" s="116">
        <v>148516</v>
      </c>
    </row>
    <row r="1111" spans="1:5" ht="21" customHeight="1" x14ac:dyDescent="0.2">
      <c r="A1111" s="570">
        <v>1100</v>
      </c>
      <c r="B1111" s="302">
        <v>100000439431</v>
      </c>
      <c r="C1111" s="572">
        <v>43617</v>
      </c>
      <c r="D1111" s="301" t="s">
        <v>6095</v>
      </c>
      <c r="E1111" s="116">
        <v>148516</v>
      </c>
    </row>
    <row r="1112" spans="1:5" ht="21" customHeight="1" x14ac:dyDescent="0.2">
      <c r="A1112" s="570">
        <v>1101</v>
      </c>
      <c r="B1112" s="302">
        <v>100000439432</v>
      </c>
      <c r="C1112" s="572">
        <v>43617</v>
      </c>
      <c r="D1112" s="301" t="s">
        <v>6095</v>
      </c>
      <c r="E1112" s="116">
        <v>148516</v>
      </c>
    </row>
    <row r="1113" spans="1:5" ht="21" customHeight="1" x14ac:dyDescent="0.2">
      <c r="A1113" s="570">
        <v>1102</v>
      </c>
      <c r="B1113" s="302">
        <v>100000439433</v>
      </c>
      <c r="C1113" s="572">
        <v>43617</v>
      </c>
      <c r="D1113" s="301" t="s">
        <v>6095</v>
      </c>
      <c r="E1113" s="116">
        <v>148516</v>
      </c>
    </row>
    <row r="1114" spans="1:5" ht="21" customHeight="1" x14ac:dyDescent="0.2">
      <c r="A1114" s="570">
        <v>1103</v>
      </c>
      <c r="B1114" s="302">
        <v>100000439434</v>
      </c>
      <c r="C1114" s="572">
        <v>43617</v>
      </c>
      <c r="D1114" s="301" t="s">
        <v>6095</v>
      </c>
      <c r="E1114" s="116">
        <v>148516</v>
      </c>
    </row>
    <row r="1115" spans="1:5" ht="21" customHeight="1" x14ac:dyDescent="0.2">
      <c r="A1115" s="570">
        <v>1104</v>
      </c>
      <c r="B1115" s="302">
        <v>100000439435</v>
      </c>
      <c r="C1115" s="572">
        <v>43617</v>
      </c>
      <c r="D1115" s="301" t="s">
        <v>6095</v>
      </c>
      <c r="E1115" s="116">
        <v>148516</v>
      </c>
    </row>
    <row r="1116" spans="1:5" ht="21" customHeight="1" x14ac:dyDescent="0.2">
      <c r="A1116" s="570">
        <v>1105</v>
      </c>
      <c r="B1116" s="302">
        <v>100000439436</v>
      </c>
      <c r="C1116" s="572">
        <v>43617</v>
      </c>
      <c r="D1116" s="301" t="s">
        <v>6095</v>
      </c>
      <c r="E1116" s="116">
        <v>148516</v>
      </c>
    </row>
    <row r="1117" spans="1:5" ht="21" customHeight="1" x14ac:dyDescent="0.2">
      <c r="A1117" s="570">
        <v>1106</v>
      </c>
      <c r="B1117" s="302">
        <v>100000439437</v>
      </c>
      <c r="C1117" s="572">
        <v>43617</v>
      </c>
      <c r="D1117" s="301" t="s">
        <v>6095</v>
      </c>
      <c r="E1117" s="116">
        <v>148516</v>
      </c>
    </row>
    <row r="1118" spans="1:5" ht="21" customHeight="1" x14ac:dyDescent="0.2">
      <c r="A1118" s="570">
        <v>1107</v>
      </c>
      <c r="B1118" s="302">
        <v>100000439438</v>
      </c>
      <c r="C1118" s="572">
        <v>43617</v>
      </c>
      <c r="D1118" s="301" t="s">
        <v>6095</v>
      </c>
      <c r="E1118" s="116">
        <v>148516</v>
      </c>
    </row>
    <row r="1119" spans="1:5" ht="21" customHeight="1" x14ac:dyDescent="0.2">
      <c r="A1119" s="570">
        <v>1108</v>
      </c>
      <c r="B1119" s="302">
        <v>100000439439</v>
      </c>
      <c r="C1119" s="572">
        <v>43617</v>
      </c>
      <c r="D1119" s="301" t="s">
        <v>6095</v>
      </c>
      <c r="E1119" s="116">
        <v>148516</v>
      </c>
    </row>
    <row r="1120" spans="1:5" ht="21" customHeight="1" x14ac:dyDescent="0.2">
      <c r="A1120" s="570">
        <v>1109</v>
      </c>
      <c r="B1120" s="302">
        <v>100000439440</v>
      </c>
      <c r="C1120" s="572">
        <v>43617</v>
      </c>
      <c r="D1120" s="301" t="s">
        <v>6095</v>
      </c>
      <c r="E1120" s="116">
        <v>148516</v>
      </c>
    </row>
    <row r="1121" spans="1:5" ht="21" customHeight="1" x14ac:dyDescent="0.2">
      <c r="A1121" s="570">
        <v>1110</v>
      </c>
      <c r="B1121" s="302">
        <v>100000439441</v>
      </c>
      <c r="C1121" s="572">
        <v>43617</v>
      </c>
      <c r="D1121" s="301" t="s">
        <v>6095</v>
      </c>
      <c r="E1121" s="116">
        <v>148516</v>
      </c>
    </row>
    <row r="1122" spans="1:5" ht="21" customHeight="1" x14ac:dyDescent="0.2">
      <c r="A1122" s="570">
        <v>1111</v>
      </c>
      <c r="B1122" s="302">
        <v>100000439442</v>
      </c>
      <c r="C1122" s="572">
        <v>43617</v>
      </c>
      <c r="D1122" s="301" t="s">
        <v>6095</v>
      </c>
      <c r="E1122" s="116">
        <v>148516</v>
      </c>
    </row>
    <row r="1123" spans="1:5" ht="21" customHeight="1" x14ac:dyDescent="0.2">
      <c r="A1123" s="570">
        <v>1112</v>
      </c>
      <c r="B1123" s="302">
        <v>100000439443</v>
      </c>
      <c r="C1123" s="572">
        <v>43617</v>
      </c>
      <c r="D1123" s="301" t="s">
        <v>6095</v>
      </c>
      <c r="E1123" s="116">
        <v>148516</v>
      </c>
    </row>
    <row r="1124" spans="1:5" ht="21" customHeight="1" x14ac:dyDescent="0.2">
      <c r="A1124" s="570">
        <v>1113</v>
      </c>
      <c r="B1124" s="302">
        <v>100000439444</v>
      </c>
      <c r="C1124" s="572">
        <v>43617</v>
      </c>
      <c r="D1124" s="301" t="s">
        <v>6095</v>
      </c>
      <c r="E1124" s="116">
        <v>148516</v>
      </c>
    </row>
    <row r="1125" spans="1:5" ht="21" customHeight="1" x14ac:dyDescent="0.2">
      <c r="A1125" s="570">
        <v>1114</v>
      </c>
      <c r="B1125" s="302">
        <v>100000439445</v>
      </c>
      <c r="C1125" s="572">
        <v>43617</v>
      </c>
      <c r="D1125" s="301" t="s">
        <v>6095</v>
      </c>
      <c r="E1125" s="116">
        <v>148516</v>
      </c>
    </row>
    <row r="1126" spans="1:5" ht="21" customHeight="1" x14ac:dyDescent="0.2">
      <c r="A1126" s="570">
        <v>1115</v>
      </c>
      <c r="B1126" s="302">
        <v>100000439446</v>
      </c>
      <c r="C1126" s="572">
        <v>43617</v>
      </c>
      <c r="D1126" s="301" t="s">
        <v>6095</v>
      </c>
      <c r="E1126" s="116">
        <v>148516</v>
      </c>
    </row>
    <row r="1127" spans="1:5" ht="21" customHeight="1" x14ac:dyDescent="0.2">
      <c r="A1127" s="570">
        <v>1116</v>
      </c>
      <c r="B1127" s="302">
        <v>100000439447</v>
      </c>
      <c r="C1127" s="572">
        <v>43617</v>
      </c>
      <c r="D1127" s="301" t="s">
        <v>6095</v>
      </c>
      <c r="E1127" s="116">
        <v>148516</v>
      </c>
    </row>
    <row r="1128" spans="1:5" ht="21" customHeight="1" x14ac:dyDescent="0.2">
      <c r="A1128" s="570">
        <v>1117</v>
      </c>
      <c r="B1128" s="302">
        <v>100000439448</v>
      </c>
      <c r="C1128" s="572">
        <v>43617</v>
      </c>
      <c r="D1128" s="301" t="s">
        <v>6095</v>
      </c>
      <c r="E1128" s="116">
        <v>148516</v>
      </c>
    </row>
    <row r="1129" spans="1:5" ht="21" customHeight="1" x14ac:dyDescent="0.2">
      <c r="A1129" s="570">
        <v>1118</v>
      </c>
      <c r="B1129" s="302">
        <v>100000439449</v>
      </c>
      <c r="C1129" s="572">
        <v>43617</v>
      </c>
      <c r="D1129" s="301" t="s">
        <v>6095</v>
      </c>
      <c r="E1129" s="116">
        <v>148516</v>
      </c>
    </row>
    <row r="1130" spans="1:5" ht="21" customHeight="1" x14ac:dyDescent="0.2">
      <c r="A1130" s="570">
        <v>1119</v>
      </c>
      <c r="B1130" s="302">
        <v>100000439450</v>
      </c>
      <c r="C1130" s="572">
        <v>43617</v>
      </c>
      <c r="D1130" s="301" t="s">
        <v>6095</v>
      </c>
      <c r="E1130" s="116">
        <v>148516</v>
      </c>
    </row>
    <row r="1131" spans="1:5" ht="21" customHeight="1" x14ac:dyDescent="0.2">
      <c r="A1131" s="570">
        <v>1120</v>
      </c>
      <c r="B1131" s="302">
        <v>100000439451</v>
      </c>
      <c r="C1131" s="572">
        <v>43617</v>
      </c>
      <c r="D1131" s="301" t="s">
        <v>6095</v>
      </c>
      <c r="E1131" s="116">
        <v>148516</v>
      </c>
    </row>
    <row r="1132" spans="1:5" ht="21" customHeight="1" x14ac:dyDescent="0.2">
      <c r="A1132" s="570">
        <v>1121</v>
      </c>
      <c r="B1132" s="302">
        <v>100000439452</v>
      </c>
      <c r="C1132" s="572">
        <v>43617</v>
      </c>
      <c r="D1132" s="301" t="s">
        <v>6095</v>
      </c>
      <c r="E1132" s="116">
        <v>148516</v>
      </c>
    </row>
    <row r="1133" spans="1:5" ht="21" customHeight="1" x14ac:dyDescent="0.2">
      <c r="A1133" s="570">
        <v>1122</v>
      </c>
      <c r="B1133" s="302">
        <v>100000439453</v>
      </c>
      <c r="C1133" s="572">
        <v>43617</v>
      </c>
      <c r="D1133" s="301" t="s">
        <v>6095</v>
      </c>
      <c r="E1133" s="116">
        <v>148516</v>
      </c>
    </row>
    <row r="1134" spans="1:5" ht="21" customHeight="1" x14ac:dyDescent="0.2">
      <c r="A1134" s="570">
        <v>1123</v>
      </c>
      <c r="B1134" s="302">
        <v>100000439454</v>
      </c>
      <c r="C1134" s="572">
        <v>43617</v>
      </c>
      <c r="D1134" s="301" t="s">
        <v>6095</v>
      </c>
      <c r="E1134" s="116">
        <v>148516</v>
      </c>
    </row>
    <row r="1135" spans="1:5" ht="21" customHeight="1" x14ac:dyDescent="0.2">
      <c r="A1135" s="570">
        <v>1124</v>
      </c>
      <c r="B1135" s="302">
        <v>100000439455</v>
      </c>
      <c r="C1135" s="572">
        <v>43617</v>
      </c>
      <c r="D1135" s="301" t="s">
        <v>6095</v>
      </c>
      <c r="E1135" s="116">
        <v>148516</v>
      </c>
    </row>
    <row r="1136" spans="1:5" ht="21" customHeight="1" x14ac:dyDescent="0.2">
      <c r="A1136" s="570">
        <v>1125</v>
      </c>
      <c r="B1136" s="302">
        <v>100000439456</v>
      </c>
      <c r="C1136" s="572">
        <v>43617</v>
      </c>
      <c r="D1136" s="301" t="s">
        <v>6095</v>
      </c>
      <c r="E1136" s="116">
        <v>148516</v>
      </c>
    </row>
    <row r="1137" spans="1:5" ht="21" customHeight="1" x14ac:dyDescent="0.2">
      <c r="A1137" s="570">
        <v>1126</v>
      </c>
      <c r="B1137" s="302">
        <v>100000439457</v>
      </c>
      <c r="C1137" s="572">
        <v>43617</v>
      </c>
      <c r="D1137" s="301" t="s">
        <v>6095</v>
      </c>
      <c r="E1137" s="116">
        <v>148516</v>
      </c>
    </row>
    <row r="1138" spans="1:5" ht="21" customHeight="1" x14ac:dyDescent="0.2">
      <c r="A1138" s="570">
        <v>1127</v>
      </c>
      <c r="B1138" s="302">
        <v>100000439458</v>
      </c>
      <c r="C1138" s="572">
        <v>43617</v>
      </c>
      <c r="D1138" s="301" t="s">
        <v>6095</v>
      </c>
      <c r="E1138" s="116">
        <v>148516</v>
      </c>
    </row>
    <row r="1139" spans="1:5" ht="21" customHeight="1" x14ac:dyDescent="0.2">
      <c r="A1139" s="570">
        <v>1128</v>
      </c>
      <c r="B1139" s="302">
        <v>100000439459</v>
      </c>
      <c r="C1139" s="572">
        <v>43617</v>
      </c>
      <c r="D1139" s="301" t="s">
        <v>6095</v>
      </c>
      <c r="E1139" s="116">
        <v>148516</v>
      </c>
    </row>
    <row r="1140" spans="1:5" ht="21" customHeight="1" x14ac:dyDescent="0.2">
      <c r="A1140" s="570">
        <v>1129</v>
      </c>
      <c r="B1140" s="302">
        <v>100000439460</v>
      </c>
      <c r="C1140" s="572">
        <v>43617</v>
      </c>
      <c r="D1140" s="301" t="s">
        <v>6095</v>
      </c>
      <c r="E1140" s="116">
        <v>148516</v>
      </c>
    </row>
    <row r="1141" spans="1:5" ht="21" customHeight="1" x14ac:dyDescent="0.2">
      <c r="A1141" s="570">
        <v>1130</v>
      </c>
      <c r="B1141" s="302">
        <v>100000439461</v>
      </c>
      <c r="C1141" s="572">
        <v>43617</v>
      </c>
      <c r="D1141" s="301" t="s">
        <v>6095</v>
      </c>
      <c r="E1141" s="116">
        <v>148516</v>
      </c>
    </row>
    <row r="1142" spans="1:5" ht="21" customHeight="1" x14ac:dyDescent="0.2">
      <c r="A1142" s="570">
        <v>1131</v>
      </c>
      <c r="B1142" s="302">
        <v>100000439462</v>
      </c>
      <c r="C1142" s="572">
        <v>43617</v>
      </c>
      <c r="D1142" s="301" t="s">
        <v>6095</v>
      </c>
      <c r="E1142" s="116">
        <v>148516</v>
      </c>
    </row>
    <row r="1143" spans="1:5" ht="21" customHeight="1" x14ac:dyDescent="0.2">
      <c r="A1143" s="570">
        <v>1132</v>
      </c>
      <c r="B1143" s="302">
        <v>100000439463</v>
      </c>
      <c r="C1143" s="572">
        <v>43617</v>
      </c>
      <c r="D1143" s="301" t="s">
        <v>6095</v>
      </c>
      <c r="E1143" s="116">
        <v>148516</v>
      </c>
    </row>
    <row r="1144" spans="1:5" ht="21" customHeight="1" x14ac:dyDescent="0.2">
      <c r="A1144" s="570">
        <v>1133</v>
      </c>
      <c r="B1144" s="302">
        <v>100000439464</v>
      </c>
      <c r="C1144" s="572">
        <v>43617</v>
      </c>
      <c r="D1144" s="301" t="s">
        <v>6095</v>
      </c>
      <c r="E1144" s="116">
        <v>148516</v>
      </c>
    </row>
    <row r="1145" spans="1:5" ht="21" customHeight="1" x14ac:dyDescent="0.2">
      <c r="A1145" s="570">
        <v>1134</v>
      </c>
      <c r="B1145" s="302">
        <v>100000439465</v>
      </c>
      <c r="C1145" s="572">
        <v>43617</v>
      </c>
      <c r="D1145" s="301" t="s">
        <v>6095</v>
      </c>
      <c r="E1145" s="116">
        <v>148516</v>
      </c>
    </row>
    <row r="1146" spans="1:5" ht="21" customHeight="1" x14ac:dyDescent="0.2">
      <c r="A1146" s="570">
        <v>1135</v>
      </c>
      <c r="B1146" s="302">
        <v>100000439466</v>
      </c>
      <c r="C1146" s="572">
        <v>43617</v>
      </c>
      <c r="D1146" s="301" t="s">
        <v>6095</v>
      </c>
      <c r="E1146" s="116">
        <v>148516</v>
      </c>
    </row>
    <row r="1147" spans="1:5" ht="21" customHeight="1" x14ac:dyDescent="0.2">
      <c r="A1147" s="570">
        <v>1136</v>
      </c>
      <c r="B1147" s="302">
        <v>100000439467</v>
      </c>
      <c r="C1147" s="572">
        <v>43617</v>
      </c>
      <c r="D1147" s="301" t="s">
        <v>6095</v>
      </c>
      <c r="E1147" s="116">
        <v>148516</v>
      </c>
    </row>
    <row r="1148" spans="1:5" ht="21" customHeight="1" x14ac:dyDescent="0.2">
      <c r="A1148" s="570">
        <v>1137</v>
      </c>
      <c r="B1148" s="302">
        <v>100000439468</v>
      </c>
      <c r="C1148" s="572">
        <v>43617</v>
      </c>
      <c r="D1148" s="301" t="s">
        <v>6095</v>
      </c>
      <c r="E1148" s="116">
        <v>148516</v>
      </c>
    </row>
    <row r="1149" spans="1:5" ht="21" customHeight="1" x14ac:dyDescent="0.2">
      <c r="A1149" s="570">
        <v>1138</v>
      </c>
      <c r="B1149" s="302">
        <v>100000439469</v>
      </c>
      <c r="C1149" s="572">
        <v>43617</v>
      </c>
      <c r="D1149" s="301" t="s">
        <v>6095</v>
      </c>
      <c r="E1149" s="116">
        <v>148516</v>
      </c>
    </row>
    <row r="1150" spans="1:5" ht="21" customHeight="1" x14ac:dyDescent="0.2">
      <c r="A1150" s="570">
        <v>1139</v>
      </c>
      <c r="B1150" s="302">
        <v>100000439470</v>
      </c>
      <c r="C1150" s="572">
        <v>43617</v>
      </c>
      <c r="D1150" s="301" t="s">
        <v>6095</v>
      </c>
      <c r="E1150" s="116">
        <v>148516</v>
      </c>
    </row>
    <row r="1151" spans="1:5" ht="21" customHeight="1" x14ac:dyDescent="0.2">
      <c r="A1151" s="570">
        <v>1140</v>
      </c>
      <c r="B1151" s="302">
        <v>100000439471</v>
      </c>
      <c r="C1151" s="572">
        <v>43617</v>
      </c>
      <c r="D1151" s="301" t="s">
        <v>6095</v>
      </c>
      <c r="E1151" s="116">
        <v>148516</v>
      </c>
    </row>
    <row r="1152" spans="1:5" ht="21" customHeight="1" x14ac:dyDescent="0.2">
      <c r="A1152" s="570">
        <v>1141</v>
      </c>
      <c r="B1152" s="302">
        <v>100000439472</v>
      </c>
      <c r="C1152" s="572">
        <v>43617</v>
      </c>
      <c r="D1152" s="301" t="s">
        <v>6095</v>
      </c>
      <c r="E1152" s="116">
        <v>148516</v>
      </c>
    </row>
    <row r="1153" spans="1:5" ht="21" customHeight="1" x14ac:dyDescent="0.2">
      <c r="A1153" s="570">
        <v>1142</v>
      </c>
      <c r="B1153" s="302">
        <v>100000439473</v>
      </c>
      <c r="C1153" s="572">
        <v>43617</v>
      </c>
      <c r="D1153" s="301" t="s">
        <v>6095</v>
      </c>
      <c r="E1153" s="116">
        <v>148516</v>
      </c>
    </row>
    <row r="1154" spans="1:5" ht="21" customHeight="1" x14ac:dyDescent="0.2">
      <c r="A1154" s="570">
        <v>1143</v>
      </c>
      <c r="B1154" s="302">
        <v>100000439474</v>
      </c>
      <c r="C1154" s="572">
        <v>43617</v>
      </c>
      <c r="D1154" s="301" t="s">
        <v>6095</v>
      </c>
      <c r="E1154" s="116">
        <v>148516</v>
      </c>
    </row>
    <row r="1155" spans="1:5" ht="21" customHeight="1" x14ac:dyDescent="0.2">
      <c r="A1155" s="570">
        <v>1144</v>
      </c>
      <c r="B1155" s="302">
        <v>100000439475</v>
      </c>
      <c r="C1155" s="572">
        <v>43617</v>
      </c>
      <c r="D1155" s="301" t="s">
        <v>6095</v>
      </c>
      <c r="E1155" s="116">
        <v>148516</v>
      </c>
    </row>
    <row r="1156" spans="1:5" ht="21" customHeight="1" x14ac:dyDescent="0.2">
      <c r="A1156" s="570">
        <v>1145</v>
      </c>
      <c r="B1156" s="302">
        <v>100000439476</v>
      </c>
      <c r="C1156" s="572">
        <v>43617</v>
      </c>
      <c r="D1156" s="301" t="s">
        <v>6095</v>
      </c>
      <c r="E1156" s="116">
        <v>148516</v>
      </c>
    </row>
    <row r="1157" spans="1:5" ht="21" customHeight="1" x14ac:dyDescent="0.2">
      <c r="A1157" s="570">
        <v>1146</v>
      </c>
      <c r="B1157" s="302">
        <v>100000439477</v>
      </c>
      <c r="C1157" s="572">
        <v>43617</v>
      </c>
      <c r="D1157" s="301" t="s">
        <v>6095</v>
      </c>
      <c r="E1157" s="116">
        <v>148516</v>
      </c>
    </row>
    <row r="1158" spans="1:5" ht="21" customHeight="1" x14ac:dyDescent="0.2">
      <c r="A1158" s="570">
        <v>1147</v>
      </c>
      <c r="B1158" s="302">
        <v>100000439478</v>
      </c>
      <c r="C1158" s="572">
        <v>43617</v>
      </c>
      <c r="D1158" s="301" t="s">
        <v>6095</v>
      </c>
      <c r="E1158" s="116">
        <v>148516</v>
      </c>
    </row>
    <row r="1159" spans="1:5" ht="21" customHeight="1" x14ac:dyDescent="0.2">
      <c r="A1159" s="570">
        <v>1148</v>
      </c>
      <c r="B1159" s="302">
        <v>100000439479</v>
      </c>
      <c r="C1159" s="572">
        <v>43617</v>
      </c>
      <c r="D1159" s="301" t="s">
        <v>6095</v>
      </c>
      <c r="E1159" s="116">
        <v>148516</v>
      </c>
    </row>
    <row r="1160" spans="1:5" ht="21" customHeight="1" x14ac:dyDescent="0.2">
      <c r="A1160" s="570">
        <v>1149</v>
      </c>
      <c r="B1160" s="302">
        <v>100000439480</v>
      </c>
      <c r="C1160" s="572">
        <v>43617</v>
      </c>
      <c r="D1160" s="301" t="s">
        <v>6095</v>
      </c>
      <c r="E1160" s="116">
        <v>148516</v>
      </c>
    </row>
    <row r="1161" spans="1:5" ht="21" customHeight="1" x14ac:dyDescent="0.2">
      <c r="A1161" s="570">
        <v>1150</v>
      </c>
      <c r="B1161" s="302">
        <v>100000439481</v>
      </c>
      <c r="C1161" s="572">
        <v>43617</v>
      </c>
      <c r="D1161" s="301" t="s">
        <v>6095</v>
      </c>
      <c r="E1161" s="116">
        <v>148516</v>
      </c>
    </row>
    <row r="1162" spans="1:5" ht="21" customHeight="1" x14ac:dyDescent="0.2">
      <c r="A1162" s="570">
        <v>1151</v>
      </c>
      <c r="B1162" s="302">
        <v>100000439482</v>
      </c>
      <c r="C1162" s="572">
        <v>43617</v>
      </c>
      <c r="D1162" s="301" t="s">
        <v>6095</v>
      </c>
      <c r="E1162" s="116">
        <v>148516</v>
      </c>
    </row>
    <row r="1163" spans="1:5" ht="21" customHeight="1" x14ac:dyDescent="0.2">
      <c r="A1163" s="570">
        <v>1152</v>
      </c>
      <c r="B1163" s="302">
        <v>100000439483</v>
      </c>
      <c r="C1163" s="572">
        <v>43617</v>
      </c>
      <c r="D1163" s="301" t="s">
        <v>6095</v>
      </c>
      <c r="E1163" s="116">
        <v>148516</v>
      </c>
    </row>
    <row r="1164" spans="1:5" ht="21" customHeight="1" x14ac:dyDescent="0.2">
      <c r="A1164" s="570">
        <v>1153</v>
      </c>
      <c r="B1164" s="302">
        <v>100000439484</v>
      </c>
      <c r="C1164" s="572">
        <v>43617</v>
      </c>
      <c r="D1164" s="301" t="s">
        <v>6095</v>
      </c>
      <c r="E1164" s="116">
        <v>148516</v>
      </c>
    </row>
    <row r="1165" spans="1:5" ht="21" customHeight="1" x14ac:dyDescent="0.2">
      <c r="A1165" s="570">
        <v>1154</v>
      </c>
      <c r="B1165" s="302">
        <v>100000439485</v>
      </c>
      <c r="C1165" s="572">
        <v>43617</v>
      </c>
      <c r="D1165" s="301" t="s">
        <v>6095</v>
      </c>
      <c r="E1165" s="116">
        <v>148516</v>
      </c>
    </row>
    <row r="1166" spans="1:5" ht="21" customHeight="1" x14ac:dyDescent="0.2">
      <c r="A1166" s="570">
        <v>1155</v>
      </c>
      <c r="B1166" s="302">
        <v>100000439486</v>
      </c>
      <c r="C1166" s="572">
        <v>43617</v>
      </c>
      <c r="D1166" s="301" t="s">
        <v>6095</v>
      </c>
      <c r="E1166" s="116">
        <v>148516</v>
      </c>
    </row>
    <row r="1167" spans="1:5" ht="21" customHeight="1" x14ac:dyDescent="0.2">
      <c r="A1167" s="570">
        <v>1156</v>
      </c>
      <c r="B1167" s="302">
        <v>100000439487</v>
      </c>
      <c r="C1167" s="572">
        <v>43617</v>
      </c>
      <c r="D1167" s="301" t="s">
        <v>6095</v>
      </c>
      <c r="E1167" s="116">
        <v>148516</v>
      </c>
    </row>
    <row r="1168" spans="1:5" ht="21" customHeight="1" x14ac:dyDescent="0.2">
      <c r="A1168" s="570">
        <v>1157</v>
      </c>
      <c r="B1168" s="302">
        <v>100000439488</v>
      </c>
      <c r="C1168" s="572">
        <v>43617</v>
      </c>
      <c r="D1168" s="301" t="s">
        <v>6095</v>
      </c>
      <c r="E1168" s="116">
        <v>148516</v>
      </c>
    </row>
    <row r="1169" spans="1:5" ht="21" customHeight="1" x14ac:dyDescent="0.2">
      <c r="A1169" s="570">
        <v>1158</v>
      </c>
      <c r="B1169" s="302">
        <v>100000439489</v>
      </c>
      <c r="C1169" s="572">
        <v>43617</v>
      </c>
      <c r="D1169" s="301" t="s">
        <v>6095</v>
      </c>
      <c r="E1169" s="116">
        <v>148516</v>
      </c>
    </row>
    <row r="1170" spans="1:5" ht="21" customHeight="1" x14ac:dyDescent="0.2">
      <c r="A1170" s="570">
        <v>1159</v>
      </c>
      <c r="B1170" s="302">
        <v>100000439490</v>
      </c>
      <c r="C1170" s="572">
        <v>43617</v>
      </c>
      <c r="D1170" s="301" t="s">
        <v>6095</v>
      </c>
      <c r="E1170" s="116">
        <v>148516</v>
      </c>
    </row>
    <row r="1171" spans="1:5" ht="21" customHeight="1" x14ac:dyDescent="0.2">
      <c r="A1171" s="570">
        <v>1160</v>
      </c>
      <c r="B1171" s="302">
        <v>100000439491</v>
      </c>
      <c r="C1171" s="572">
        <v>43617</v>
      </c>
      <c r="D1171" s="301" t="s">
        <v>6095</v>
      </c>
      <c r="E1171" s="116">
        <v>148516</v>
      </c>
    </row>
    <row r="1172" spans="1:5" ht="21" customHeight="1" x14ac:dyDescent="0.2">
      <c r="A1172" s="570">
        <v>1161</v>
      </c>
      <c r="B1172" s="302">
        <v>100000439492</v>
      </c>
      <c r="C1172" s="572">
        <v>43617</v>
      </c>
      <c r="D1172" s="301" t="s">
        <v>6095</v>
      </c>
      <c r="E1172" s="116">
        <v>148516</v>
      </c>
    </row>
    <row r="1173" spans="1:5" ht="21" customHeight="1" x14ac:dyDescent="0.2">
      <c r="A1173" s="570">
        <v>1162</v>
      </c>
      <c r="B1173" s="302">
        <v>100000439493</v>
      </c>
      <c r="C1173" s="572">
        <v>43617</v>
      </c>
      <c r="D1173" s="301" t="s">
        <v>6095</v>
      </c>
      <c r="E1173" s="116">
        <v>148516</v>
      </c>
    </row>
    <row r="1174" spans="1:5" ht="21" customHeight="1" x14ac:dyDescent="0.2">
      <c r="A1174" s="570">
        <v>1163</v>
      </c>
      <c r="B1174" s="302">
        <v>100000439767</v>
      </c>
      <c r="C1174" s="572">
        <v>43617</v>
      </c>
      <c r="D1174" s="301" t="s">
        <v>6096</v>
      </c>
      <c r="E1174" s="116">
        <v>94050</v>
      </c>
    </row>
    <row r="1175" spans="1:5" ht="21" customHeight="1" x14ac:dyDescent="0.2">
      <c r="A1175" s="570">
        <v>1164</v>
      </c>
      <c r="B1175" s="302">
        <v>100000439768</v>
      </c>
      <c r="C1175" s="572">
        <v>43617</v>
      </c>
      <c r="D1175" s="301" t="s">
        <v>6096</v>
      </c>
      <c r="E1175" s="116">
        <v>94050</v>
      </c>
    </row>
    <row r="1176" spans="1:5" ht="21" customHeight="1" x14ac:dyDescent="0.2">
      <c r="A1176" s="570">
        <v>1165</v>
      </c>
      <c r="B1176" s="302">
        <v>100000439769</v>
      </c>
      <c r="C1176" s="572">
        <v>43617</v>
      </c>
      <c r="D1176" s="301" t="s">
        <v>6096</v>
      </c>
      <c r="E1176" s="116">
        <v>94050</v>
      </c>
    </row>
    <row r="1177" spans="1:5" ht="21" customHeight="1" x14ac:dyDescent="0.2">
      <c r="A1177" s="570">
        <v>1166</v>
      </c>
      <c r="B1177" s="302">
        <v>100000439770</v>
      </c>
      <c r="C1177" s="572">
        <v>43617</v>
      </c>
      <c r="D1177" s="301" t="s">
        <v>6096</v>
      </c>
      <c r="E1177" s="116">
        <v>94050</v>
      </c>
    </row>
    <row r="1178" spans="1:5" ht="21" customHeight="1" x14ac:dyDescent="0.2">
      <c r="A1178" s="570">
        <v>1167</v>
      </c>
      <c r="B1178" s="302">
        <v>100000439771</v>
      </c>
      <c r="C1178" s="572">
        <v>43617</v>
      </c>
      <c r="D1178" s="301" t="s">
        <v>6096</v>
      </c>
      <c r="E1178" s="116">
        <v>94050</v>
      </c>
    </row>
    <row r="1179" spans="1:5" ht="21" customHeight="1" x14ac:dyDescent="0.2">
      <c r="A1179" s="570">
        <v>1168</v>
      </c>
      <c r="B1179" s="302">
        <v>100000439772</v>
      </c>
      <c r="C1179" s="572">
        <v>43617</v>
      </c>
      <c r="D1179" s="301" t="s">
        <v>6096</v>
      </c>
      <c r="E1179" s="116">
        <v>94050</v>
      </c>
    </row>
    <row r="1180" spans="1:5" ht="21" customHeight="1" x14ac:dyDescent="0.2">
      <c r="A1180" s="570">
        <v>1169</v>
      </c>
      <c r="B1180" s="302">
        <v>100000439773</v>
      </c>
      <c r="C1180" s="572">
        <v>43617</v>
      </c>
      <c r="D1180" s="301" t="s">
        <v>6096</v>
      </c>
      <c r="E1180" s="116">
        <v>94050</v>
      </c>
    </row>
    <row r="1181" spans="1:5" ht="21" customHeight="1" x14ac:dyDescent="0.2">
      <c r="A1181" s="570">
        <v>1170</v>
      </c>
      <c r="B1181" s="302">
        <v>100000439774</v>
      </c>
      <c r="C1181" s="572">
        <v>43617</v>
      </c>
      <c r="D1181" s="301" t="s">
        <v>6096</v>
      </c>
      <c r="E1181" s="116">
        <v>94050</v>
      </c>
    </row>
    <row r="1182" spans="1:5" ht="21" customHeight="1" x14ac:dyDescent="0.2">
      <c r="A1182" s="570">
        <v>1171</v>
      </c>
      <c r="B1182" s="302">
        <v>100000439775</v>
      </c>
      <c r="C1182" s="572">
        <v>43617</v>
      </c>
      <c r="D1182" s="301" t="s">
        <v>6096</v>
      </c>
      <c r="E1182" s="116">
        <v>94050</v>
      </c>
    </row>
    <row r="1183" spans="1:5" ht="21" customHeight="1" x14ac:dyDescent="0.2">
      <c r="A1183" s="570">
        <v>1172</v>
      </c>
      <c r="B1183" s="302">
        <v>100000439776</v>
      </c>
      <c r="C1183" s="572">
        <v>43617</v>
      </c>
      <c r="D1183" s="301" t="s">
        <v>6096</v>
      </c>
      <c r="E1183" s="116">
        <v>94050</v>
      </c>
    </row>
    <row r="1184" spans="1:5" ht="21" customHeight="1" x14ac:dyDescent="0.2">
      <c r="A1184" s="570">
        <v>1173</v>
      </c>
      <c r="B1184" s="302">
        <v>100000439777</v>
      </c>
      <c r="C1184" s="572">
        <v>43617</v>
      </c>
      <c r="D1184" s="301" t="s">
        <v>6096</v>
      </c>
      <c r="E1184" s="116">
        <v>94050</v>
      </c>
    </row>
    <row r="1185" spans="1:5" ht="21" customHeight="1" x14ac:dyDescent="0.2">
      <c r="A1185" s="570">
        <v>1174</v>
      </c>
      <c r="B1185" s="302">
        <v>100000439778</v>
      </c>
      <c r="C1185" s="572">
        <v>43617</v>
      </c>
      <c r="D1185" s="301" t="s">
        <v>6096</v>
      </c>
      <c r="E1185" s="116">
        <v>94050</v>
      </c>
    </row>
    <row r="1186" spans="1:5" ht="21" customHeight="1" x14ac:dyDescent="0.2">
      <c r="A1186" s="570">
        <v>1175</v>
      </c>
      <c r="B1186" s="302">
        <v>100000439779</v>
      </c>
      <c r="C1186" s="572">
        <v>43617</v>
      </c>
      <c r="D1186" s="301" t="s">
        <v>6096</v>
      </c>
      <c r="E1186" s="116">
        <v>94050</v>
      </c>
    </row>
    <row r="1187" spans="1:5" ht="21" customHeight="1" x14ac:dyDescent="0.2">
      <c r="A1187" s="570">
        <v>1176</v>
      </c>
      <c r="B1187" s="302">
        <v>100000439780</v>
      </c>
      <c r="C1187" s="572">
        <v>43617</v>
      </c>
      <c r="D1187" s="301" t="s">
        <v>6096</v>
      </c>
      <c r="E1187" s="116">
        <v>94050</v>
      </c>
    </row>
    <row r="1188" spans="1:5" ht="21" customHeight="1" x14ac:dyDescent="0.2">
      <c r="A1188" s="570">
        <v>1177</v>
      </c>
      <c r="B1188" s="302">
        <v>100000439781</v>
      </c>
      <c r="C1188" s="572">
        <v>43617</v>
      </c>
      <c r="D1188" s="301" t="s">
        <v>6096</v>
      </c>
      <c r="E1188" s="116">
        <v>94050</v>
      </c>
    </row>
    <row r="1189" spans="1:5" ht="21" customHeight="1" x14ac:dyDescent="0.2">
      <c r="A1189" s="570">
        <v>1178</v>
      </c>
      <c r="B1189" s="302">
        <v>100000439782</v>
      </c>
      <c r="C1189" s="572">
        <v>43617</v>
      </c>
      <c r="D1189" s="301" t="s">
        <v>6096</v>
      </c>
      <c r="E1189" s="116">
        <v>94050</v>
      </c>
    </row>
    <row r="1190" spans="1:5" ht="21" customHeight="1" x14ac:dyDescent="0.2">
      <c r="A1190" s="570">
        <v>1179</v>
      </c>
      <c r="B1190" s="302">
        <v>100000439783</v>
      </c>
      <c r="C1190" s="572">
        <v>43617</v>
      </c>
      <c r="D1190" s="301" t="s">
        <v>6096</v>
      </c>
      <c r="E1190" s="116">
        <v>94050</v>
      </c>
    </row>
    <row r="1191" spans="1:5" ht="21" customHeight="1" x14ac:dyDescent="0.2">
      <c r="A1191" s="570">
        <v>1180</v>
      </c>
      <c r="B1191" s="302">
        <v>100000439784</v>
      </c>
      <c r="C1191" s="572">
        <v>43617</v>
      </c>
      <c r="D1191" s="301" t="s">
        <v>6096</v>
      </c>
      <c r="E1191" s="116">
        <v>94050</v>
      </c>
    </row>
    <row r="1192" spans="1:5" ht="21" customHeight="1" x14ac:dyDescent="0.2">
      <c r="A1192" s="570">
        <v>1181</v>
      </c>
      <c r="B1192" s="302">
        <v>100000439785</v>
      </c>
      <c r="C1192" s="572">
        <v>43617</v>
      </c>
      <c r="D1192" s="301" t="s">
        <v>6096</v>
      </c>
      <c r="E1192" s="116">
        <v>94050</v>
      </c>
    </row>
    <row r="1193" spans="1:5" ht="21" customHeight="1" x14ac:dyDescent="0.2">
      <c r="A1193" s="570">
        <v>1182</v>
      </c>
      <c r="B1193" s="302">
        <v>100000439786</v>
      </c>
      <c r="C1193" s="572">
        <v>43617</v>
      </c>
      <c r="D1193" s="301" t="s">
        <v>6096</v>
      </c>
      <c r="E1193" s="116">
        <v>94050</v>
      </c>
    </row>
    <row r="1194" spans="1:5" ht="21" customHeight="1" x14ac:dyDescent="0.2">
      <c r="A1194" s="570">
        <v>1183</v>
      </c>
      <c r="B1194" s="302">
        <v>100000439787</v>
      </c>
      <c r="C1194" s="572">
        <v>43617</v>
      </c>
      <c r="D1194" s="301" t="s">
        <v>6096</v>
      </c>
      <c r="E1194" s="116">
        <v>94050</v>
      </c>
    </row>
    <row r="1195" spans="1:5" ht="21" customHeight="1" x14ac:dyDescent="0.2">
      <c r="A1195" s="570">
        <v>1184</v>
      </c>
      <c r="B1195" s="302">
        <v>100000439788</v>
      </c>
      <c r="C1195" s="572">
        <v>43617</v>
      </c>
      <c r="D1195" s="301" t="s">
        <v>6096</v>
      </c>
      <c r="E1195" s="116">
        <v>94050</v>
      </c>
    </row>
    <row r="1196" spans="1:5" ht="21" customHeight="1" x14ac:dyDescent="0.2">
      <c r="A1196" s="570">
        <v>1185</v>
      </c>
      <c r="B1196" s="302">
        <v>100000439789</v>
      </c>
      <c r="C1196" s="572">
        <v>43617</v>
      </c>
      <c r="D1196" s="301" t="s">
        <v>6096</v>
      </c>
      <c r="E1196" s="116">
        <v>94050</v>
      </c>
    </row>
    <row r="1197" spans="1:5" ht="21" customHeight="1" x14ac:dyDescent="0.2">
      <c r="A1197" s="570">
        <v>1186</v>
      </c>
      <c r="B1197" s="302">
        <v>100000439790</v>
      </c>
      <c r="C1197" s="572">
        <v>43617</v>
      </c>
      <c r="D1197" s="301" t="s">
        <v>6096</v>
      </c>
      <c r="E1197" s="116">
        <v>94050</v>
      </c>
    </row>
    <row r="1198" spans="1:5" ht="21" customHeight="1" x14ac:dyDescent="0.2">
      <c r="A1198" s="570">
        <v>1187</v>
      </c>
      <c r="B1198" s="302">
        <v>100000439791</v>
      </c>
      <c r="C1198" s="572">
        <v>43617</v>
      </c>
      <c r="D1198" s="301" t="s">
        <v>6096</v>
      </c>
      <c r="E1198" s="116">
        <v>94050</v>
      </c>
    </row>
    <row r="1199" spans="1:5" ht="21" customHeight="1" x14ac:dyDescent="0.2">
      <c r="A1199" s="570">
        <v>1188</v>
      </c>
      <c r="B1199" s="302">
        <v>100000439792</v>
      </c>
      <c r="C1199" s="572">
        <v>43617</v>
      </c>
      <c r="D1199" s="301" t="s">
        <v>6096</v>
      </c>
      <c r="E1199" s="116">
        <v>94050</v>
      </c>
    </row>
    <row r="1200" spans="1:5" ht="21" customHeight="1" x14ac:dyDescent="0.2">
      <c r="A1200" s="570">
        <v>1189</v>
      </c>
      <c r="B1200" s="302">
        <v>100000439793</v>
      </c>
      <c r="C1200" s="572">
        <v>43617</v>
      </c>
      <c r="D1200" s="301" t="s">
        <v>6096</v>
      </c>
      <c r="E1200" s="116">
        <v>94050</v>
      </c>
    </row>
    <row r="1201" spans="1:5" ht="21" customHeight="1" x14ac:dyDescent="0.2">
      <c r="A1201" s="570">
        <v>1190</v>
      </c>
      <c r="B1201" s="302">
        <v>100000439794</v>
      </c>
      <c r="C1201" s="572">
        <v>43617</v>
      </c>
      <c r="D1201" s="301" t="s">
        <v>6096</v>
      </c>
      <c r="E1201" s="116">
        <v>94050</v>
      </c>
    </row>
    <row r="1202" spans="1:5" ht="21" customHeight="1" x14ac:dyDescent="0.2">
      <c r="A1202" s="570">
        <v>1191</v>
      </c>
      <c r="B1202" s="302">
        <v>100000439795</v>
      </c>
      <c r="C1202" s="572">
        <v>43617</v>
      </c>
      <c r="D1202" s="301" t="s">
        <v>6096</v>
      </c>
      <c r="E1202" s="116">
        <v>94050</v>
      </c>
    </row>
    <row r="1203" spans="1:5" ht="21" customHeight="1" x14ac:dyDescent="0.2">
      <c r="A1203" s="570">
        <v>1192</v>
      </c>
      <c r="B1203" s="302">
        <v>100000439796</v>
      </c>
      <c r="C1203" s="572">
        <v>43617</v>
      </c>
      <c r="D1203" s="301" t="s">
        <v>6096</v>
      </c>
      <c r="E1203" s="116">
        <v>94050</v>
      </c>
    </row>
    <row r="1204" spans="1:5" ht="21" customHeight="1" x14ac:dyDescent="0.2">
      <c r="A1204" s="570">
        <v>1193</v>
      </c>
      <c r="B1204" s="302">
        <v>100000439797</v>
      </c>
      <c r="C1204" s="572">
        <v>43617</v>
      </c>
      <c r="D1204" s="301" t="s">
        <v>6096</v>
      </c>
      <c r="E1204" s="116">
        <v>94050</v>
      </c>
    </row>
    <row r="1205" spans="1:5" ht="21" customHeight="1" x14ac:dyDescent="0.2">
      <c r="A1205" s="570">
        <v>1194</v>
      </c>
      <c r="B1205" s="302">
        <v>100000439798</v>
      </c>
      <c r="C1205" s="572">
        <v>43617</v>
      </c>
      <c r="D1205" s="301" t="s">
        <v>6096</v>
      </c>
      <c r="E1205" s="116">
        <v>94050</v>
      </c>
    </row>
    <row r="1206" spans="1:5" ht="21" customHeight="1" x14ac:dyDescent="0.2">
      <c r="A1206" s="570">
        <v>1195</v>
      </c>
      <c r="B1206" s="302">
        <v>100000439799</v>
      </c>
      <c r="C1206" s="572">
        <v>43617</v>
      </c>
      <c r="D1206" s="301" t="s">
        <v>6096</v>
      </c>
      <c r="E1206" s="116">
        <v>94050</v>
      </c>
    </row>
    <row r="1207" spans="1:5" ht="21" customHeight="1" x14ac:dyDescent="0.2">
      <c r="A1207" s="570">
        <v>1196</v>
      </c>
      <c r="B1207" s="302">
        <v>100000439800</v>
      </c>
      <c r="C1207" s="572">
        <v>43617</v>
      </c>
      <c r="D1207" s="301" t="s">
        <v>6096</v>
      </c>
      <c r="E1207" s="116">
        <v>94050</v>
      </c>
    </row>
    <row r="1208" spans="1:5" ht="21" customHeight="1" x14ac:dyDescent="0.2">
      <c r="A1208" s="570">
        <v>1197</v>
      </c>
      <c r="B1208" s="302">
        <v>100000439801</v>
      </c>
      <c r="C1208" s="572">
        <v>43617</v>
      </c>
      <c r="D1208" s="301" t="s">
        <v>6096</v>
      </c>
      <c r="E1208" s="116">
        <v>94050</v>
      </c>
    </row>
    <row r="1209" spans="1:5" ht="21" customHeight="1" x14ac:dyDescent="0.2">
      <c r="A1209" s="570">
        <v>1198</v>
      </c>
      <c r="B1209" s="302">
        <v>100000439802</v>
      </c>
      <c r="C1209" s="572">
        <v>43617</v>
      </c>
      <c r="D1209" s="301" t="s">
        <v>6096</v>
      </c>
      <c r="E1209" s="116">
        <v>94050</v>
      </c>
    </row>
    <row r="1210" spans="1:5" ht="21" customHeight="1" x14ac:dyDescent="0.2">
      <c r="A1210" s="570">
        <v>1199</v>
      </c>
      <c r="B1210" s="302">
        <v>100000439803</v>
      </c>
      <c r="C1210" s="572">
        <v>43617</v>
      </c>
      <c r="D1210" s="301" t="s">
        <v>6096</v>
      </c>
      <c r="E1210" s="116">
        <v>94050</v>
      </c>
    </row>
    <row r="1211" spans="1:5" ht="21" customHeight="1" x14ac:dyDescent="0.2">
      <c r="A1211" s="570">
        <v>1200</v>
      </c>
      <c r="B1211" s="302">
        <v>100000439804</v>
      </c>
      <c r="C1211" s="572">
        <v>43617</v>
      </c>
      <c r="D1211" s="301" t="s">
        <v>6096</v>
      </c>
      <c r="E1211" s="116">
        <v>94050</v>
      </c>
    </row>
    <row r="1212" spans="1:5" ht="21" customHeight="1" x14ac:dyDescent="0.2">
      <c r="A1212" s="570">
        <v>1201</v>
      </c>
      <c r="B1212" s="302">
        <v>100000439805</v>
      </c>
      <c r="C1212" s="572">
        <v>43617</v>
      </c>
      <c r="D1212" s="301" t="s">
        <v>6096</v>
      </c>
      <c r="E1212" s="116">
        <v>94050</v>
      </c>
    </row>
    <row r="1213" spans="1:5" ht="21" customHeight="1" x14ac:dyDescent="0.2">
      <c r="A1213" s="570">
        <v>1202</v>
      </c>
      <c r="B1213" s="302">
        <v>100000439806</v>
      </c>
      <c r="C1213" s="572">
        <v>43617</v>
      </c>
      <c r="D1213" s="301" t="s">
        <v>6096</v>
      </c>
      <c r="E1213" s="116">
        <v>94050</v>
      </c>
    </row>
    <row r="1214" spans="1:5" ht="21" customHeight="1" x14ac:dyDescent="0.2">
      <c r="A1214" s="570">
        <v>1203</v>
      </c>
      <c r="B1214" s="302">
        <v>100000439807</v>
      </c>
      <c r="C1214" s="572">
        <v>43617</v>
      </c>
      <c r="D1214" s="301" t="s">
        <v>6096</v>
      </c>
      <c r="E1214" s="116">
        <v>94050</v>
      </c>
    </row>
    <row r="1215" spans="1:5" ht="21" customHeight="1" x14ac:dyDescent="0.2">
      <c r="A1215" s="570">
        <v>1204</v>
      </c>
      <c r="B1215" s="302">
        <v>100000439808</v>
      </c>
      <c r="C1215" s="572">
        <v>43617</v>
      </c>
      <c r="D1215" s="301" t="s">
        <v>6096</v>
      </c>
      <c r="E1215" s="116">
        <v>94050</v>
      </c>
    </row>
    <row r="1216" spans="1:5" ht="21" customHeight="1" x14ac:dyDescent="0.2">
      <c r="A1216" s="570">
        <v>1205</v>
      </c>
      <c r="B1216" s="302">
        <v>100000439809</v>
      </c>
      <c r="C1216" s="572">
        <v>43617</v>
      </c>
      <c r="D1216" s="301" t="s">
        <v>6096</v>
      </c>
      <c r="E1216" s="116">
        <v>94050</v>
      </c>
    </row>
    <row r="1217" spans="1:5" ht="21" customHeight="1" x14ac:dyDescent="0.2">
      <c r="A1217" s="570">
        <v>1206</v>
      </c>
      <c r="B1217" s="302">
        <v>100000439810</v>
      </c>
      <c r="C1217" s="572">
        <v>43617</v>
      </c>
      <c r="D1217" s="301" t="s">
        <v>6096</v>
      </c>
      <c r="E1217" s="116">
        <v>94050</v>
      </c>
    </row>
    <row r="1218" spans="1:5" ht="21" customHeight="1" x14ac:dyDescent="0.2">
      <c r="A1218" s="570">
        <v>1207</v>
      </c>
      <c r="B1218" s="302">
        <v>100000439811</v>
      </c>
      <c r="C1218" s="572">
        <v>43617</v>
      </c>
      <c r="D1218" s="301" t="s">
        <v>6096</v>
      </c>
      <c r="E1218" s="116">
        <v>94050</v>
      </c>
    </row>
    <row r="1219" spans="1:5" ht="21" customHeight="1" x14ac:dyDescent="0.2">
      <c r="A1219" s="570">
        <v>1208</v>
      </c>
      <c r="B1219" s="302">
        <v>100000439812</v>
      </c>
      <c r="C1219" s="572">
        <v>43617</v>
      </c>
      <c r="D1219" s="301" t="s">
        <v>6096</v>
      </c>
      <c r="E1219" s="116">
        <v>94050</v>
      </c>
    </row>
    <row r="1220" spans="1:5" ht="21" customHeight="1" x14ac:dyDescent="0.2">
      <c r="A1220" s="570">
        <v>1209</v>
      </c>
      <c r="B1220" s="302">
        <v>100000439813</v>
      </c>
      <c r="C1220" s="572">
        <v>43617</v>
      </c>
      <c r="D1220" s="301" t="s">
        <v>6096</v>
      </c>
      <c r="E1220" s="116">
        <v>94050</v>
      </c>
    </row>
    <row r="1221" spans="1:5" ht="21" customHeight="1" x14ac:dyDescent="0.2">
      <c r="A1221" s="570">
        <v>1210</v>
      </c>
      <c r="B1221" s="302">
        <v>100000439814</v>
      </c>
      <c r="C1221" s="572">
        <v>43617</v>
      </c>
      <c r="D1221" s="301" t="s">
        <v>6096</v>
      </c>
      <c r="E1221" s="116">
        <v>94050</v>
      </c>
    </row>
    <row r="1222" spans="1:5" ht="21" customHeight="1" x14ac:dyDescent="0.2">
      <c r="A1222" s="570">
        <v>1211</v>
      </c>
      <c r="B1222" s="302">
        <v>100000439815</v>
      </c>
      <c r="C1222" s="572">
        <v>43617</v>
      </c>
      <c r="D1222" s="301" t="s">
        <v>6096</v>
      </c>
      <c r="E1222" s="116">
        <v>94050</v>
      </c>
    </row>
    <row r="1223" spans="1:5" ht="21" customHeight="1" x14ac:dyDescent="0.2">
      <c r="A1223" s="570">
        <v>1212</v>
      </c>
      <c r="B1223" s="302">
        <v>100000439816</v>
      </c>
      <c r="C1223" s="572">
        <v>43617</v>
      </c>
      <c r="D1223" s="301" t="s">
        <v>6096</v>
      </c>
      <c r="E1223" s="116">
        <v>94050</v>
      </c>
    </row>
    <row r="1224" spans="1:5" ht="21" customHeight="1" x14ac:dyDescent="0.2">
      <c r="A1224" s="570">
        <v>1213</v>
      </c>
      <c r="B1224" s="302">
        <v>100000439817</v>
      </c>
      <c r="C1224" s="572">
        <v>43617</v>
      </c>
      <c r="D1224" s="301" t="s">
        <v>6096</v>
      </c>
      <c r="E1224" s="116">
        <v>94050</v>
      </c>
    </row>
    <row r="1225" spans="1:5" ht="21" customHeight="1" x14ac:dyDescent="0.2">
      <c r="A1225" s="570">
        <v>1214</v>
      </c>
      <c r="B1225" s="302">
        <v>100000439818</v>
      </c>
      <c r="C1225" s="572">
        <v>43617</v>
      </c>
      <c r="D1225" s="301" t="s">
        <v>6096</v>
      </c>
      <c r="E1225" s="116">
        <v>94050</v>
      </c>
    </row>
    <row r="1226" spans="1:5" ht="21" customHeight="1" x14ac:dyDescent="0.2">
      <c r="A1226" s="570">
        <v>1215</v>
      </c>
      <c r="B1226" s="302">
        <v>100000439819</v>
      </c>
      <c r="C1226" s="572">
        <v>43617</v>
      </c>
      <c r="D1226" s="301" t="s">
        <v>6096</v>
      </c>
      <c r="E1226" s="116">
        <v>94050</v>
      </c>
    </row>
    <row r="1227" spans="1:5" ht="21" customHeight="1" x14ac:dyDescent="0.2">
      <c r="A1227" s="570">
        <v>1216</v>
      </c>
      <c r="B1227" s="302">
        <v>100000439820</v>
      </c>
      <c r="C1227" s="572">
        <v>43617</v>
      </c>
      <c r="D1227" s="301" t="s">
        <v>6096</v>
      </c>
      <c r="E1227" s="116">
        <v>94050</v>
      </c>
    </row>
    <row r="1228" spans="1:5" ht="21" customHeight="1" x14ac:dyDescent="0.2">
      <c r="A1228" s="570">
        <v>1217</v>
      </c>
      <c r="B1228" s="302">
        <v>100000439821</v>
      </c>
      <c r="C1228" s="572">
        <v>43617</v>
      </c>
      <c r="D1228" s="301" t="s">
        <v>6096</v>
      </c>
      <c r="E1228" s="116">
        <v>94050</v>
      </c>
    </row>
    <row r="1229" spans="1:5" ht="21" customHeight="1" x14ac:dyDescent="0.2">
      <c r="A1229" s="570">
        <v>1218</v>
      </c>
      <c r="B1229" s="302">
        <v>100000439822</v>
      </c>
      <c r="C1229" s="572">
        <v>43617</v>
      </c>
      <c r="D1229" s="301" t="s">
        <v>6096</v>
      </c>
      <c r="E1229" s="116">
        <v>94050</v>
      </c>
    </row>
    <row r="1230" spans="1:5" ht="21" customHeight="1" x14ac:dyDescent="0.2">
      <c r="A1230" s="570">
        <v>1219</v>
      </c>
      <c r="B1230" s="302">
        <v>100000439823</v>
      </c>
      <c r="C1230" s="572">
        <v>43617</v>
      </c>
      <c r="D1230" s="301" t="s">
        <v>6096</v>
      </c>
      <c r="E1230" s="116">
        <v>94050</v>
      </c>
    </row>
    <row r="1231" spans="1:5" ht="21" customHeight="1" x14ac:dyDescent="0.2">
      <c r="A1231" s="570">
        <v>1220</v>
      </c>
      <c r="B1231" s="302">
        <v>100000439824</v>
      </c>
      <c r="C1231" s="572">
        <v>43617</v>
      </c>
      <c r="D1231" s="301" t="s">
        <v>6096</v>
      </c>
      <c r="E1231" s="116">
        <v>94050</v>
      </c>
    </row>
    <row r="1232" spans="1:5" ht="21" customHeight="1" x14ac:dyDescent="0.2">
      <c r="A1232" s="570">
        <v>1221</v>
      </c>
      <c r="B1232" s="302">
        <v>100000439825</v>
      </c>
      <c r="C1232" s="572">
        <v>43617</v>
      </c>
      <c r="D1232" s="301" t="s">
        <v>6096</v>
      </c>
      <c r="E1232" s="116">
        <v>94050</v>
      </c>
    </row>
    <row r="1233" spans="1:5" ht="21" customHeight="1" x14ac:dyDescent="0.2">
      <c r="A1233" s="570">
        <v>1222</v>
      </c>
      <c r="B1233" s="302">
        <v>100000439826</v>
      </c>
      <c r="C1233" s="572">
        <v>43617</v>
      </c>
      <c r="D1233" s="301" t="s">
        <v>6096</v>
      </c>
      <c r="E1233" s="116">
        <v>94050</v>
      </c>
    </row>
    <row r="1234" spans="1:5" ht="21" customHeight="1" x14ac:dyDescent="0.2">
      <c r="A1234" s="570">
        <v>1223</v>
      </c>
      <c r="B1234" s="302">
        <v>100000439827</v>
      </c>
      <c r="C1234" s="572">
        <v>43617</v>
      </c>
      <c r="D1234" s="301" t="s">
        <v>6096</v>
      </c>
      <c r="E1234" s="116">
        <v>94050</v>
      </c>
    </row>
    <row r="1235" spans="1:5" ht="21" customHeight="1" x14ac:dyDescent="0.2">
      <c r="A1235" s="570">
        <v>1224</v>
      </c>
      <c r="B1235" s="302">
        <v>100000439828</v>
      </c>
      <c r="C1235" s="572">
        <v>43617</v>
      </c>
      <c r="D1235" s="301" t="s">
        <v>6096</v>
      </c>
      <c r="E1235" s="116">
        <v>94050</v>
      </c>
    </row>
    <row r="1236" spans="1:5" ht="21" customHeight="1" x14ac:dyDescent="0.2">
      <c r="A1236" s="570">
        <v>1225</v>
      </c>
      <c r="B1236" s="302">
        <v>100000439829</v>
      </c>
      <c r="C1236" s="572">
        <v>43617</v>
      </c>
      <c r="D1236" s="301" t="s">
        <v>6096</v>
      </c>
      <c r="E1236" s="116">
        <v>94050</v>
      </c>
    </row>
    <row r="1237" spans="1:5" ht="21" customHeight="1" x14ac:dyDescent="0.2">
      <c r="A1237" s="570">
        <v>1226</v>
      </c>
      <c r="B1237" s="302">
        <v>100000439830</v>
      </c>
      <c r="C1237" s="572">
        <v>43617</v>
      </c>
      <c r="D1237" s="301" t="s">
        <v>6096</v>
      </c>
      <c r="E1237" s="116">
        <v>94050</v>
      </c>
    </row>
    <row r="1238" spans="1:5" ht="21" customHeight="1" x14ac:dyDescent="0.2">
      <c r="A1238" s="570">
        <v>1227</v>
      </c>
      <c r="B1238" s="302">
        <v>100000439831</v>
      </c>
      <c r="C1238" s="572">
        <v>43617</v>
      </c>
      <c r="D1238" s="301" t="s">
        <v>6096</v>
      </c>
      <c r="E1238" s="116">
        <v>94050</v>
      </c>
    </row>
    <row r="1239" spans="1:5" ht="21" customHeight="1" x14ac:dyDescent="0.2">
      <c r="A1239" s="570">
        <v>1228</v>
      </c>
      <c r="B1239" s="302">
        <v>100000439832</v>
      </c>
      <c r="C1239" s="572">
        <v>43617</v>
      </c>
      <c r="D1239" s="301" t="s">
        <v>6096</v>
      </c>
      <c r="E1239" s="116">
        <v>94050</v>
      </c>
    </row>
    <row r="1240" spans="1:5" ht="21" customHeight="1" x14ac:dyDescent="0.2">
      <c r="A1240" s="570">
        <v>1229</v>
      </c>
      <c r="B1240" s="302">
        <v>100000439833</v>
      </c>
      <c r="C1240" s="572">
        <v>43617</v>
      </c>
      <c r="D1240" s="301" t="s">
        <v>6096</v>
      </c>
      <c r="E1240" s="116">
        <v>94050</v>
      </c>
    </row>
    <row r="1241" spans="1:5" ht="21" customHeight="1" x14ac:dyDescent="0.2">
      <c r="A1241" s="570">
        <v>1230</v>
      </c>
      <c r="B1241" s="302">
        <v>100000439834</v>
      </c>
      <c r="C1241" s="572">
        <v>43617</v>
      </c>
      <c r="D1241" s="301" t="s">
        <v>6096</v>
      </c>
      <c r="E1241" s="116">
        <v>94050</v>
      </c>
    </row>
    <row r="1242" spans="1:5" ht="21" customHeight="1" x14ac:dyDescent="0.2">
      <c r="A1242" s="570">
        <v>1231</v>
      </c>
      <c r="B1242" s="302">
        <v>100000439835</v>
      </c>
      <c r="C1242" s="572">
        <v>43617</v>
      </c>
      <c r="D1242" s="301" t="s">
        <v>6096</v>
      </c>
      <c r="E1242" s="116">
        <v>94050</v>
      </c>
    </row>
    <row r="1243" spans="1:5" ht="21" customHeight="1" x14ac:dyDescent="0.2">
      <c r="A1243" s="570">
        <v>1232</v>
      </c>
      <c r="B1243" s="302">
        <v>100000439836</v>
      </c>
      <c r="C1243" s="572">
        <v>43617</v>
      </c>
      <c r="D1243" s="301" t="s">
        <v>6096</v>
      </c>
      <c r="E1243" s="116">
        <v>94050</v>
      </c>
    </row>
    <row r="1244" spans="1:5" ht="21" customHeight="1" x14ac:dyDescent="0.2">
      <c r="A1244" s="570">
        <v>1233</v>
      </c>
      <c r="B1244" s="302">
        <v>100000439837</v>
      </c>
      <c r="C1244" s="572">
        <v>43617</v>
      </c>
      <c r="D1244" s="301" t="s">
        <v>6096</v>
      </c>
      <c r="E1244" s="116">
        <v>94050</v>
      </c>
    </row>
    <row r="1245" spans="1:5" ht="21" customHeight="1" x14ac:dyDescent="0.2">
      <c r="A1245" s="570">
        <v>1234</v>
      </c>
      <c r="B1245" s="302">
        <v>100000439838</v>
      </c>
      <c r="C1245" s="572">
        <v>43617</v>
      </c>
      <c r="D1245" s="301" t="s">
        <v>6096</v>
      </c>
      <c r="E1245" s="116">
        <v>94050</v>
      </c>
    </row>
    <row r="1246" spans="1:5" ht="21" customHeight="1" x14ac:dyDescent="0.2">
      <c r="A1246" s="570">
        <v>1235</v>
      </c>
      <c r="B1246" s="302">
        <v>100000439839</v>
      </c>
      <c r="C1246" s="572">
        <v>43617</v>
      </c>
      <c r="D1246" s="301" t="s">
        <v>6096</v>
      </c>
      <c r="E1246" s="116">
        <v>94050</v>
      </c>
    </row>
    <row r="1247" spans="1:5" ht="21" customHeight="1" x14ac:dyDescent="0.2">
      <c r="A1247" s="570">
        <v>1236</v>
      </c>
      <c r="B1247" s="302">
        <v>100000439840</v>
      </c>
      <c r="C1247" s="572">
        <v>43617</v>
      </c>
      <c r="D1247" s="301" t="s">
        <v>6096</v>
      </c>
      <c r="E1247" s="116">
        <v>94050</v>
      </c>
    </row>
    <row r="1248" spans="1:5" ht="21" customHeight="1" x14ac:dyDescent="0.2">
      <c r="A1248" s="570">
        <v>1237</v>
      </c>
      <c r="B1248" s="302">
        <v>100000439841</v>
      </c>
      <c r="C1248" s="572">
        <v>43617</v>
      </c>
      <c r="D1248" s="301" t="s">
        <v>6096</v>
      </c>
      <c r="E1248" s="116">
        <v>94050</v>
      </c>
    </row>
    <row r="1249" spans="1:5" ht="21" customHeight="1" x14ac:dyDescent="0.2">
      <c r="A1249" s="570">
        <v>1238</v>
      </c>
      <c r="B1249" s="302">
        <v>100000439842</v>
      </c>
      <c r="C1249" s="572">
        <v>43617</v>
      </c>
      <c r="D1249" s="301" t="s">
        <v>6096</v>
      </c>
      <c r="E1249" s="116">
        <v>94050</v>
      </c>
    </row>
    <row r="1250" spans="1:5" ht="21" customHeight="1" x14ac:dyDescent="0.2">
      <c r="A1250" s="570">
        <v>1239</v>
      </c>
      <c r="B1250" s="302">
        <v>100000439843</v>
      </c>
      <c r="C1250" s="572">
        <v>43617</v>
      </c>
      <c r="D1250" s="301" t="s">
        <v>6096</v>
      </c>
      <c r="E1250" s="116">
        <v>94050</v>
      </c>
    </row>
    <row r="1251" spans="1:5" ht="21" customHeight="1" x14ac:dyDescent="0.2">
      <c r="A1251" s="570">
        <v>1240</v>
      </c>
      <c r="B1251" s="302">
        <v>100000439844</v>
      </c>
      <c r="C1251" s="572">
        <v>43617</v>
      </c>
      <c r="D1251" s="301" t="s">
        <v>6096</v>
      </c>
      <c r="E1251" s="116">
        <v>94050</v>
      </c>
    </row>
    <row r="1252" spans="1:5" ht="21" customHeight="1" x14ac:dyDescent="0.2">
      <c r="A1252" s="570">
        <v>1241</v>
      </c>
      <c r="B1252" s="302">
        <v>100000439845</v>
      </c>
      <c r="C1252" s="572">
        <v>43617</v>
      </c>
      <c r="D1252" s="301" t="s">
        <v>6096</v>
      </c>
      <c r="E1252" s="116">
        <v>94050</v>
      </c>
    </row>
    <row r="1253" spans="1:5" ht="21" customHeight="1" x14ac:dyDescent="0.2">
      <c r="A1253" s="570">
        <v>1242</v>
      </c>
      <c r="B1253" s="302">
        <v>100000439846</v>
      </c>
      <c r="C1253" s="572">
        <v>43617</v>
      </c>
      <c r="D1253" s="301" t="s">
        <v>6096</v>
      </c>
      <c r="E1253" s="116">
        <v>94050</v>
      </c>
    </row>
    <row r="1254" spans="1:5" ht="21" customHeight="1" x14ac:dyDescent="0.2">
      <c r="A1254" s="570">
        <v>1243</v>
      </c>
      <c r="B1254" s="302">
        <v>100000439847</v>
      </c>
      <c r="C1254" s="572">
        <v>43617</v>
      </c>
      <c r="D1254" s="301" t="s">
        <v>6096</v>
      </c>
      <c r="E1254" s="116">
        <v>94050</v>
      </c>
    </row>
    <row r="1255" spans="1:5" ht="21" customHeight="1" x14ac:dyDescent="0.2">
      <c r="A1255" s="570">
        <v>1244</v>
      </c>
      <c r="B1255" s="302">
        <v>100000439848</v>
      </c>
      <c r="C1255" s="572">
        <v>43617</v>
      </c>
      <c r="D1255" s="301" t="s">
        <v>6096</v>
      </c>
      <c r="E1255" s="116">
        <v>94050</v>
      </c>
    </row>
    <row r="1256" spans="1:5" ht="21" customHeight="1" x14ac:dyDescent="0.2">
      <c r="A1256" s="570">
        <v>1245</v>
      </c>
      <c r="B1256" s="302">
        <v>100000439849</v>
      </c>
      <c r="C1256" s="572">
        <v>43617</v>
      </c>
      <c r="D1256" s="301" t="s">
        <v>6096</v>
      </c>
      <c r="E1256" s="116">
        <v>94050</v>
      </c>
    </row>
    <row r="1257" spans="1:5" ht="21" customHeight="1" x14ac:dyDescent="0.2">
      <c r="A1257" s="570">
        <v>1246</v>
      </c>
      <c r="B1257" s="302">
        <v>100000439850</v>
      </c>
      <c r="C1257" s="572">
        <v>43617</v>
      </c>
      <c r="D1257" s="301" t="s">
        <v>6096</v>
      </c>
      <c r="E1257" s="116">
        <v>94050</v>
      </c>
    </row>
    <row r="1258" spans="1:5" ht="21" customHeight="1" x14ac:dyDescent="0.2">
      <c r="A1258" s="570">
        <v>1247</v>
      </c>
      <c r="B1258" s="302">
        <v>100000439851</v>
      </c>
      <c r="C1258" s="572">
        <v>43617</v>
      </c>
      <c r="D1258" s="301" t="s">
        <v>6096</v>
      </c>
      <c r="E1258" s="116">
        <v>94050</v>
      </c>
    </row>
    <row r="1259" spans="1:5" ht="21" customHeight="1" x14ac:dyDescent="0.2">
      <c r="A1259" s="570">
        <v>1248</v>
      </c>
      <c r="B1259" s="302">
        <v>100000439852</v>
      </c>
      <c r="C1259" s="572">
        <v>43617</v>
      </c>
      <c r="D1259" s="301" t="s">
        <v>6096</v>
      </c>
      <c r="E1259" s="116">
        <v>94050</v>
      </c>
    </row>
    <row r="1260" spans="1:5" ht="21" customHeight="1" x14ac:dyDescent="0.2">
      <c r="A1260" s="570">
        <v>1249</v>
      </c>
      <c r="B1260" s="302">
        <v>100000439853</v>
      </c>
      <c r="C1260" s="572">
        <v>43617</v>
      </c>
      <c r="D1260" s="301" t="s">
        <v>6096</v>
      </c>
      <c r="E1260" s="116">
        <v>94050</v>
      </c>
    </row>
    <row r="1261" spans="1:5" ht="21" customHeight="1" x14ac:dyDescent="0.2">
      <c r="A1261" s="570">
        <v>1250</v>
      </c>
      <c r="B1261" s="302">
        <v>100000439854</v>
      </c>
      <c r="C1261" s="572">
        <v>43617</v>
      </c>
      <c r="D1261" s="301" t="s">
        <v>6096</v>
      </c>
      <c r="E1261" s="116">
        <v>94050</v>
      </c>
    </row>
    <row r="1262" spans="1:5" ht="21" customHeight="1" x14ac:dyDescent="0.2">
      <c r="A1262" s="570">
        <v>1251</v>
      </c>
      <c r="B1262" s="302">
        <v>100000439855</v>
      </c>
      <c r="C1262" s="572">
        <v>43617</v>
      </c>
      <c r="D1262" s="301" t="s">
        <v>6096</v>
      </c>
      <c r="E1262" s="116">
        <v>94050</v>
      </c>
    </row>
    <row r="1263" spans="1:5" ht="21" customHeight="1" x14ac:dyDescent="0.2">
      <c r="A1263" s="570">
        <v>1252</v>
      </c>
      <c r="B1263" s="302">
        <v>100000439856</v>
      </c>
      <c r="C1263" s="572">
        <v>43617</v>
      </c>
      <c r="D1263" s="301" t="s">
        <v>6096</v>
      </c>
      <c r="E1263" s="116">
        <v>94050</v>
      </c>
    </row>
    <row r="1264" spans="1:5" ht="21" customHeight="1" x14ac:dyDescent="0.2">
      <c r="A1264" s="570">
        <v>1253</v>
      </c>
      <c r="B1264" s="302">
        <v>100000439857</v>
      </c>
      <c r="C1264" s="572">
        <v>43617</v>
      </c>
      <c r="D1264" s="301" t="s">
        <v>6096</v>
      </c>
      <c r="E1264" s="116">
        <v>94050</v>
      </c>
    </row>
    <row r="1265" spans="1:5" ht="21" customHeight="1" x14ac:dyDescent="0.2">
      <c r="A1265" s="570">
        <v>1254</v>
      </c>
      <c r="B1265" s="302">
        <v>100000439858</v>
      </c>
      <c r="C1265" s="572">
        <v>43617</v>
      </c>
      <c r="D1265" s="301" t="s">
        <v>6096</v>
      </c>
      <c r="E1265" s="116">
        <v>94050</v>
      </c>
    </row>
    <row r="1266" spans="1:5" ht="21" customHeight="1" x14ac:dyDescent="0.2">
      <c r="A1266" s="570">
        <v>1255</v>
      </c>
      <c r="B1266" s="302">
        <v>100000439859</v>
      </c>
      <c r="C1266" s="572">
        <v>43617</v>
      </c>
      <c r="D1266" s="301" t="s">
        <v>6096</v>
      </c>
      <c r="E1266" s="116">
        <v>94050</v>
      </c>
    </row>
    <row r="1267" spans="1:5" ht="21" customHeight="1" x14ac:dyDescent="0.2">
      <c r="A1267" s="570">
        <v>1256</v>
      </c>
      <c r="B1267" s="302">
        <v>100000439860</v>
      </c>
      <c r="C1267" s="572">
        <v>43617</v>
      </c>
      <c r="D1267" s="301" t="s">
        <v>6096</v>
      </c>
      <c r="E1267" s="116">
        <v>94050</v>
      </c>
    </row>
    <row r="1268" spans="1:5" ht="21" customHeight="1" x14ac:dyDescent="0.2">
      <c r="A1268" s="570">
        <v>1257</v>
      </c>
      <c r="B1268" s="302">
        <v>100000439861</v>
      </c>
      <c r="C1268" s="572">
        <v>43617</v>
      </c>
      <c r="D1268" s="301" t="s">
        <v>6096</v>
      </c>
      <c r="E1268" s="116">
        <v>94050</v>
      </c>
    </row>
    <row r="1269" spans="1:5" ht="21" customHeight="1" x14ac:dyDescent="0.2">
      <c r="A1269" s="570">
        <v>1258</v>
      </c>
      <c r="B1269" s="302">
        <v>100000439862</v>
      </c>
      <c r="C1269" s="572">
        <v>43617</v>
      </c>
      <c r="D1269" s="301" t="s">
        <v>6096</v>
      </c>
      <c r="E1269" s="116">
        <v>94050</v>
      </c>
    </row>
    <row r="1270" spans="1:5" ht="21" customHeight="1" x14ac:dyDescent="0.2">
      <c r="A1270" s="570">
        <v>1259</v>
      </c>
      <c r="B1270" s="302">
        <v>100000439863</v>
      </c>
      <c r="C1270" s="572">
        <v>43617</v>
      </c>
      <c r="D1270" s="301" t="s">
        <v>6096</v>
      </c>
      <c r="E1270" s="116">
        <v>94050</v>
      </c>
    </row>
    <row r="1271" spans="1:5" ht="21" customHeight="1" x14ac:dyDescent="0.2">
      <c r="A1271" s="570">
        <v>1260</v>
      </c>
      <c r="B1271" s="302">
        <v>100000439864</v>
      </c>
      <c r="C1271" s="572">
        <v>43617</v>
      </c>
      <c r="D1271" s="301" t="s">
        <v>6096</v>
      </c>
      <c r="E1271" s="116">
        <v>94050</v>
      </c>
    </row>
    <row r="1272" spans="1:5" ht="21" customHeight="1" x14ac:dyDescent="0.2">
      <c r="A1272" s="570">
        <v>1261</v>
      </c>
      <c r="B1272" s="302">
        <v>100000439865</v>
      </c>
      <c r="C1272" s="572">
        <v>43617</v>
      </c>
      <c r="D1272" s="301" t="s">
        <v>6096</v>
      </c>
      <c r="E1272" s="116">
        <v>94050</v>
      </c>
    </row>
    <row r="1273" spans="1:5" ht="21" customHeight="1" x14ac:dyDescent="0.2">
      <c r="A1273" s="570">
        <v>1262</v>
      </c>
      <c r="B1273" s="302">
        <v>100000439866</v>
      </c>
      <c r="C1273" s="572">
        <v>43617</v>
      </c>
      <c r="D1273" s="301" t="s">
        <v>6096</v>
      </c>
      <c r="E1273" s="116">
        <v>94050</v>
      </c>
    </row>
    <row r="1274" spans="1:5" ht="21" customHeight="1" x14ac:dyDescent="0.2">
      <c r="A1274" s="570">
        <v>1263</v>
      </c>
      <c r="B1274" s="302">
        <v>100000439867</v>
      </c>
      <c r="C1274" s="572">
        <v>43617</v>
      </c>
      <c r="D1274" s="301" t="s">
        <v>6096</v>
      </c>
      <c r="E1274" s="116">
        <v>94050</v>
      </c>
    </row>
    <row r="1275" spans="1:5" ht="21" customHeight="1" x14ac:dyDescent="0.2">
      <c r="A1275" s="570">
        <v>1264</v>
      </c>
      <c r="B1275" s="302">
        <v>100000439868</v>
      </c>
      <c r="C1275" s="572">
        <v>43617</v>
      </c>
      <c r="D1275" s="301" t="s">
        <v>6096</v>
      </c>
      <c r="E1275" s="116">
        <v>94050</v>
      </c>
    </row>
    <row r="1276" spans="1:5" ht="21" customHeight="1" x14ac:dyDescent="0.2">
      <c r="A1276" s="570">
        <v>1265</v>
      </c>
      <c r="B1276" s="302">
        <v>100000439869</v>
      </c>
      <c r="C1276" s="572">
        <v>43617</v>
      </c>
      <c r="D1276" s="301" t="s">
        <v>6096</v>
      </c>
      <c r="E1276" s="116">
        <v>94050</v>
      </c>
    </row>
    <row r="1277" spans="1:5" ht="21" customHeight="1" x14ac:dyDescent="0.2">
      <c r="A1277" s="570">
        <v>1266</v>
      </c>
      <c r="B1277" s="302">
        <v>100000439870</v>
      </c>
      <c r="C1277" s="572">
        <v>43617</v>
      </c>
      <c r="D1277" s="301" t="s">
        <v>6096</v>
      </c>
      <c r="E1277" s="116">
        <v>94050</v>
      </c>
    </row>
    <row r="1278" spans="1:5" ht="21" customHeight="1" x14ac:dyDescent="0.2">
      <c r="A1278" s="570">
        <v>1267</v>
      </c>
      <c r="B1278" s="302">
        <v>100000439871</v>
      </c>
      <c r="C1278" s="572">
        <v>43617</v>
      </c>
      <c r="D1278" s="301" t="s">
        <v>6096</v>
      </c>
      <c r="E1278" s="116">
        <v>94050</v>
      </c>
    </row>
    <row r="1279" spans="1:5" ht="21" customHeight="1" x14ac:dyDescent="0.2">
      <c r="A1279" s="570">
        <v>1268</v>
      </c>
      <c r="B1279" s="302">
        <v>100000439872</v>
      </c>
      <c r="C1279" s="572">
        <v>43617</v>
      </c>
      <c r="D1279" s="301" t="s">
        <v>6096</v>
      </c>
      <c r="E1279" s="116">
        <v>94050</v>
      </c>
    </row>
    <row r="1280" spans="1:5" ht="21" customHeight="1" x14ac:dyDescent="0.2">
      <c r="A1280" s="570">
        <v>1269</v>
      </c>
      <c r="B1280" s="302">
        <v>100000439873</v>
      </c>
      <c r="C1280" s="572">
        <v>43617</v>
      </c>
      <c r="D1280" s="301" t="s">
        <v>6096</v>
      </c>
      <c r="E1280" s="116">
        <v>94050</v>
      </c>
    </row>
    <row r="1281" spans="1:5" ht="21" customHeight="1" x14ac:dyDescent="0.2">
      <c r="A1281" s="570">
        <v>1270</v>
      </c>
      <c r="B1281" s="302">
        <v>100000439874</v>
      </c>
      <c r="C1281" s="572">
        <v>43617</v>
      </c>
      <c r="D1281" s="301" t="s">
        <v>6096</v>
      </c>
      <c r="E1281" s="116">
        <v>94050</v>
      </c>
    </row>
    <row r="1282" spans="1:5" ht="21" customHeight="1" x14ac:dyDescent="0.2">
      <c r="A1282" s="570">
        <v>1271</v>
      </c>
      <c r="B1282" s="302">
        <v>100000439875</v>
      </c>
      <c r="C1282" s="572">
        <v>43617</v>
      </c>
      <c r="D1282" s="301" t="s">
        <v>6096</v>
      </c>
      <c r="E1282" s="116">
        <v>94050</v>
      </c>
    </row>
    <row r="1283" spans="1:5" ht="21" customHeight="1" x14ac:dyDescent="0.2">
      <c r="A1283" s="570">
        <v>1272</v>
      </c>
      <c r="B1283" s="302">
        <v>100000439876</v>
      </c>
      <c r="C1283" s="572">
        <v>43617</v>
      </c>
      <c r="D1283" s="301" t="s">
        <v>6096</v>
      </c>
      <c r="E1283" s="116">
        <v>94050</v>
      </c>
    </row>
    <row r="1284" spans="1:5" ht="21" customHeight="1" x14ac:dyDescent="0.2">
      <c r="A1284" s="570">
        <v>1273</v>
      </c>
      <c r="B1284" s="302">
        <v>100000439877</v>
      </c>
      <c r="C1284" s="572">
        <v>43617</v>
      </c>
      <c r="D1284" s="301" t="s">
        <v>6096</v>
      </c>
      <c r="E1284" s="116">
        <v>94050</v>
      </c>
    </row>
    <row r="1285" spans="1:5" ht="21" customHeight="1" x14ac:dyDescent="0.2">
      <c r="A1285" s="570">
        <v>1274</v>
      </c>
      <c r="B1285" s="302">
        <v>100000439878</v>
      </c>
      <c r="C1285" s="572">
        <v>43617</v>
      </c>
      <c r="D1285" s="301" t="s">
        <v>6096</v>
      </c>
      <c r="E1285" s="116">
        <v>94050</v>
      </c>
    </row>
    <row r="1286" spans="1:5" ht="21" customHeight="1" x14ac:dyDescent="0.2">
      <c r="A1286" s="570">
        <v>1275</v>
      </c>
      <c r="B1286" s="302">
        <v>100000439879</v>
      </c>
      <c r="C1286" s="572">
        <v>43617</v>
      </c>
      <c r="D1286" s="301" t="s">
        <v>6096</v>
      </c>
      <c r="E1286" s="116">
        <v>94050</v>
      </c>
    </row>
    <row r="1287" spans="1:5" ht="21" customHeight="1" x14ac:dyDescent="0.2">
      <c r="A1287" s="570">
        <v>1276</v>
      </c>
      <c r="B1287" s="302">
        <v>100000439880</v>
      </c>
      <c r="C1287" s="572">
        <v>43617</v>
      </c>
      <c r="D1287" s="301" t="s">
        <v>6096</v>
      </c>
      <c r="E1287" s="116">
        <v>94050</v>
      </c>
    </row>
    <row r="1288" spans="1:5" ht="21" customHeight="1" x14ac:dyDescent="0.2">
      <c r="A1288" s="570">
        <v>1277</v>
      </c>
      <c r="B1288" s="302">
        <v>100000439881</v>
      </c>
      <c r="C1288" s="572">
        <v>43617</v>
      </c>
      <c r="D1288" s="301" t="s">
        <v>6096</v>
      </c>
      <c r="E1288" s="116">
        <v>94050</v>
      </c>
    </row>
    <row r="1289" spans="1:5" ht="21" customHeight="1" x14ac:dyDescent="0.2">
      <c r="A1289" s="570">
        <v>1278</v>
      </c>
      <c r="B1289" s="302">
        <v>100000439882</v>
      </c>
      <c r="C1289" s="572">
        <v>43617</v>
      </c>
      <c r="D1289" s="301" t="s">
        <v>6096</v>
      </c>
      <c r="E1289" s="116">
        <v>94050</v>
      </c>
    </row>
    <row r="1290" spans="1:5" ht="21" customHeight="1" x14ac:dyDescent="0.2">
      <c r="A1290" s="570">
        <v>1279</v>
      </c>
      <c r="B1290" s="302">
        <v>100000439883</v>
      </c>
      <c r="C1290" s="572">
        <v>43617</v>
      </c>
      <c r="D1290" s="301" t="s">
        <v>6096</v>
      </c>
      <c r="E1290" s="116">
        <v>94050</v>
      </c>
    </row>
    <row r="1291" spans="1:5" ht="21" customHeight="1" x14ac:dyDescent="0.2">
      <c r="A1291" s="570">
        <v>1280</v>
      </c>
      <c r="B1291" s="302">
        <v>100000439884</v>
      </c>
      <c r="C1291" s="572">
        <v>43617</v>
      </c>
      <c r="D1291" s="301" t="s">
        <v>6096</v>
      </c>
      <c r="E1291" s="116">
        <v>94050</v>
      </c>
    </row>
    <row r="1292" spans="1:5" ht="21" customHeight="1" x14ac:dyDescent="0.2">
      <c r="A1292" s="570">
        <v>1281</v>
      </c>
      <c r="B1292" s="302">
        <v>100000439885</v>
      </c>
      <c r="C1292" s="572">
        <v>43617</v>
      </c>
      <c r="D1292" s="301" t="s">
        <v>6096</v>
      </c>
      <c r="E1292" s="116">
        <v>94050</v>
      </c>
    </row>
    <row r="1293" spans="1:5" ht="21" customHeight="1" x14ac:dyDescent="0.2">
      <c r="A1293" s="570">
        <v>1282</v>
      </c>
      <c r="B1293" s="302">
        <v>100000439886</v>
      </c>
      <c r="C1293" s="572">
        <v>43617</v>
      </c>
      <c r="D1293" s="301" t="s">
        <v>6096</v>
      </c>
      <c r="E1293" s="116">
        <v>94050</v>
      </c>
    </row>
    <row r="1294" spans="1:5" ht="21" customHeight="1" x14ac:dyDescent="0.2">
      <c r="A1294" s="570">
        <v>1283</v>
      </c>
      <c r="B1294" s="302">
        <v>100000439887</v>
      </c>
      <c r="C1294" s="572">
        <v>43617</v>
      </c>
      <c r="D1294" s="301" t="s">
        <v>6096</v>
      </c>
      <c r="E1294" s="116">
        <v>94050</v>
      </c>
    </row>
    <row r="1295" spans="1:5" ht="21" customHeight="1" x14ac:dyDescent="0.2">
      <c r="A1295" s="570">
        <v>1284</v>
      </c>
      <c r="B1295" s="302">
        <v>100000439888</v>
      </c>
      <c r="C1295" s="572">
        <v>43617</v>
      </c>
      <c r="D1295" s="301" t="s">
        <v>6096</v>
      </c>
      <c r="E1295" s="116">
        <v>94050</v>
      </c>
    </row>
    <row r="1296" spans="1:5" ht="21" customHeight="1" x14ac:dyDescent="0.2">
      <c r="A1296" s="570">
        <v>1285</v>
      </c>
      <c r="B1296" s="302">
        <v>100000439889</v>
      </c>
      <c r="C1296" s="572">
        <v>43617</v>
      </c>
      <c r="D1296" s="301" t="s">
        <v>6096</v>
      </c>
      <c r="E1296" s="116">
        <v>94050</v>
      </c>
    </row>
    <row r="1297" spans="1:5" ht="21" customHeight="1" x14ac:dyDescent="0.2">
      <c r="A1297" s="570">
        <v>1286</v>
      </c>
      <c r="B1297" s="302">
        <v>100000439890</v>
      </c>
      <c r="C1297" s="572">
        <v>43617</v>
      </c>
      <c r="D1297" s="301" t="s">
        <v>6096</v>
      </c>
      <c r="E1297" s="116">
        <v>94050</v>
      </c>
    </row>
    <row r="1298" spans="1:5" ht="21" customHeight="1" x14ac:dyDescent="0.2">
      <c r="A1298" s="570">
        <v>1287</v>
      </c>
      <c r="B1298" s="302">
        <v>100000439891</v>
      </c>
      <c r="C1298" s="572">
        <v>43617</v>
      </c>
      <c r="D1298" s="301" t="s">
        <v>6096</v>
      </c>
      <c r="E1298" s="116">
        <v>94050</v>
      </c>
    </row>
    <row r="1299" spans="1:5" ht="21" customHeight="1" x14ac:dyDescent="0.2">
      <c r="A1299" s="570">
        <v>1288</v>
      </c>
      <c r="B1299" s="302">
        <v>100000439892</v>
      </c>
      <c r="C1299" s="572">
        <v>43617</v>
      </c>
      <c r="D1299" s="301" t="s">
        <v>6096</v>
      </c>
      <c r="E1299" s="116">
        <v>94050</v>
      </c>
    </row>
    <row r="1300" spans="1:5" ht="21" customHeight="1" x14ac:dyDescent="0.2">
      <c r="A1300" s="570">
        <v>1289</v>
      </c>
      <c r="B1300" s="302">
        <v>100000439893</v>
      </c>
      <c r="C1300" s="572">
        <v>43617</v>
      </c>
      <c r="D1300" s="301" t="s">
        <v>6096</v>
      </c>
      <c r="E1300" s="116">
        <v>94050</v>
      </c>
    </row>
    <row r="1301" spans="1:5" ht="21" customHeight="1" x14ac:dyDescent="0.2">
      <c r="A1301" s="570">
        <v>1290</v>
      </c>
      <c r="B1301" s="302">
        <v>100000439894</v>
      </c>
      <c r="C1301" s="572">
        <v>43617</v>
      </c>
      <c r="D1301" s="301" t="s">
        <v>6096</v>
      </c>
      <c r="E1301" s="116">
        <v>94050</v>
      </c>
    </row>
    <row r="1302" spans="1:5" ht="21" customHeight="1" x14ac:dyDescent="0.2">
      <c r="A1302" s="570">
        <v>1291</v>
      </c>
      <c r="B1302" s="302">
        <v>100000439895</v>
      </c>
      <c r="C1302" s="572">
        <v>43617</v>
      </c>
      <c r="D1302" s="301" t="s">
        <v>6096</v>
      </c>
      <c r="E1302" s="116">
        <v>94050</v>
      </c>
    </row>
    <row r="1303" spans="1:5" ht="21" customHeight="1" x14ac:dyDescent="0.2">
      <c r="A1303" s="570">
        <v>1292</v>
      </c>
      <c r="B1303" s="302">
        <v>100000439896</v>
      </c>
      <c r="C1303" s="572">
        <v>43617</v>
      </c>
      <c r="D1303" s="301" t="s">
        <v>6096</v>
      </c>
      <c r="E1303" s="116">
        <v>94050</v>
      </c>
    </row>
    <row r="1304" spans="1:5" ht="21" customHeight="1" x14ac:dyDescent="0.2">
      <c r="A1304" s="570">
        <v>1293</v>
      </c>
      <c r="B1304" s="302">
        <v>100000439897</v>
      </c>
      <c r="C1304" s="572">
        <v>43617</v>
      </c>
      <c r="D1304" s="301" t="s">
        <v>6096</v>
      </c>
      <c r="E1304" s="116">
        <v>94050</v>
      </c>
    </row>
    <row r="1305" spans="1:5" ht="21" customHeight="1" x14ac:dyDescent="0.2">
      <c r="A1305" s="570">
        <v>1294</v>
      </c>
      <c r="B1305" s="302">
        <v>100000439898</v>
      </c>
      <c r="C1305" s="572">
        <v>43617</v>
      </c>
      <c r="D1305" s="301" t="s">
        <v>6096</v>
      </c>
      <c r="E1305" s="116">
        <v>94050</v>
      </c>
    </row>
    <row r="1306" spans="1:5" ht="21" customHeight="1" x14ac:dyDescent="0.2">
      <c r="A1306" s="570">
        <v>1295</v>
      </c>
      <c r="B1306" s="302">
        <v>100000439899</v>
      </c>
      <c r="C1306" s="572">
        <v>43617</v>
      </c>
      <c r="D1306" s="301" t="s">
        <v>6096</v>
      </c>
      <c r="E1306" s="116">
        <v>94050</v>
      </c>
    </row>
    <row r="1307" spans="1:5" ht="21" customHeight="1" x14ac:dyDescent="0.2">
      <c r="A1307" s="570">
        <v>1296</v>
      </c>
      <c r="B1307" s="302">
        <v>100000439900</v>
      </c>
      <c r="C1307" s="572">
        <v>43617</v>
      </c>
      <c r="D1307" s="301" t="s">
        <v>6096</v>
      </c>
      <c r="E1307" s="116">
        <v>94050</v>
      </c>
    </row>
    <row r="1308" spans="1:5" ht="21" customHeight="1" x14ac:dyDescent="0.2">
      <c r="A1308" s="570">
        <v>1297</v>
      </c>
      <c r="B1308" s="302">
        <v>100000439901</v>
      </c>
      <c r="C1308" s="572">
        <v>43617</v>
      </c>
      <c r="D1308" s="301" t="s">
        <v>6096</v>
      </c>
      <c r="E1308" s="116">
        <v>94050</v>
      </c>
    </row>
    <row r="1309" spans="1:5" ht="21" customHeight="1" x14ac:dyDescent="0.2">
      <c r="A1309" s="570">
        <v>1298</v>
      </c>
      <c r="B1309" s="302">
        <v>100000439902</v>
      </c>
      <c r="C1309" s="572">
        <v>43617</v>
      </c>
      <c r="D1309" s="301" t="s">
        <v>6096</v>
      </c>
      <c r="E1309" s="116">
        <v>94050</v>
      </c>
    </row>
    <row r="1310" spans="1:5" ht="21" customHeight="1" x14ac:dyDescent="0.2">
      <c r="A1310" s="570">
        <v>1299</v>
      </c>
      <c r="B1310" s="302">
        <v>100000439903</v>
      </c>
      <c r="C1310" s="572">
        <v>43617</v>
      </c>
      <c r="D1310" s="301" t="s">
        <v>6096</v>
      </c>
      <c r="E1310" s="116">
        <v>94050</v>
      </c>
    </row>
    <row r="1311" spans="1:5" ht="21" customHeight="1" x14ac:dyDescent="0.2">
      <c r="A1311" s="570">
        <v>1300</v>
      </c>
      <c r="B1311" s="302">
        <v>100000439904</v>
      </c>
      <c r="C1311" s="572">
        <v>43617</v>
      </c>
      <c r="D1311" s="301" t="s">
        <v>6096</v>
      </c>
      <c r="E1311" s="116">
        <v>94050</v>
      </c>
    </row>
    <row r="1312" spans="1:5" ht="21" customHeight="1" x14ac:dyDescent="0.2">
      <c r="A1312" s="570">
        <v>1301</v>
      </c>
      <c r="B1312" s="302">
        <v>100000439905</v>
      </c>
      <c r="C1312" s="572">
        <v>43617</v>
      </c>
      <c r="D1312" s="301" t="s">
        <v>6096</v>
      </c>
      <c r="E1312" s="116">
        <v>94050</v>
      </c>
    </row>
    <row r="1313" spans="1:5" ht="21" customHeight="1" x14ac:dyDescent="0.2">
      <c r="A1313" s="570">
        <v>1302</v>
      </c>
      <c r="B1313" s="302">
        <v>100000439906</v>
      </c>
      <c r="C1313" s="572">
        <v>43617</v>
      </c>
      <c r="D1313" s="301" t="s">
        <v>6096</v>
      </c>
      <c r="E1313" s="116">
        <v>94050</v>
      </c>
    </row>
    <row r="1314" spans="1:5" ht="21" customHeight="1" x14ac:dyDescent="0.2">
      <c r="A1314" s="570">
        <v>1303</v>
      </c>
      <c r="B1314" s="302">
        <v>100000439907</v>
      </c>
      <c r="C1314" s="572">
        <v>43617</v>
      </c>
      <c r="D1314" s="301" t="s">
        <v>6096</v>
      </c>
      <c r="E1314" s="116">
        <v>94050</v>
      </c>
    </row>
    <row r="1315" spans="1:5" ht="21" customHeight="1" x14ac:dyDescent="0.2">
      <c r="A1315" s="570">
        <v>1304</v>
      </c>
      <c r="B1315" s="302">
        <v>100000439908</v>
      </c>
      <c r="C1315" s="572">
        <v>43617</v>
      </c>
      <c r="D1315" s="301" t="s">
        <v>6096</v>
      </c>
      <c r="E1315" s="116">
        <v>94050</v>
      </c>
    </row>
    <row r="1316" spans="1:5" ht="21" customHeight="1" x14ac:dyDescent="0.2">
      <c r="A1316" s="570">
        <v>1305</v>
      </c>
      <c r="B1316" s="302">
        <v>100000439909</v>
      </c>
      <c r="C1316" s="572">
        <v>43617</v>
      </c>
      <c r="D1316" s="301" t="s">
        <v>6096</v>
      </c>
      <c r="E1316" s="116">
        <v>94050</v>
      </c>
    </row>
    <row r="1317" spans="1:5" ht="21" customHeight="1" x14ac:dyDescent="0.2">
      <c r="A1317" s="570">
        <v>1306</v>
      </c>
      <c r="B1317" s="302">
        <v>100000439910</v>
      </c>
      <c r="C1317" s="572">
        <v>43617</v>
      </c>
      <c r="D1317" s="301" t="s">
        <v>6096</v>
      </c>
      <c r="E1317" s="116">
        <v>94050</v>
      </c>
    </row>
    <row r="1318" spans="1:5" ht="21" customHeight="1" x14ac:dyDescent="0.2">
      <c r="A1318" s="570">
        <v>1307</v>
      </c>
      <c r="B1318" s="302">
        <v>100000439911</v>
      </c>
      <c r="C1318" s="572">
        <v>43617</v>
      </c>
      <c r="D1318" s="301" t="s">
        <v>6096</v>
      </c>
      <c r="E1318" s="116">
        <v>94050</v>
      </c>
    </row>
    <row r="1319" spans="1:5" ht="21" customHeight="1" x14ac:dyDescent="0.2">
      <c r="A1319" s="570">
        <v>1308</v>
      </c>
      <c r="B1319" s="302">
        <v>100000439912</v>
      </c>
      <c r="C1319" s="572">
        <v>43617</v>
      </c>
      <c r="D1319" s="301" t="s">
        <v>6096</v>
      </c>
      <c r="E1319" s="116">
        <v>94050</v>
      </c>
    </row>
    <row r="1320" spans="1:5" ht="21" customHeight="1" x14ac:dyDescent="0.2">
      <c r="A1320" s="570">
        <v>1309</v>
      </c>
      <c r="B1320" s="302">
        <v>100000439913</v>
      </c>
      <c r="C1320" s="572">
        <v>43617</v>
      </c>
      <c r="D1320" s="301" t="s">
        <v>6096</v>
      </c>
      <c r="E1320" s="116">
        <v>94050</v>
      </c>
    </row>
    <row r="1321" spans="1:5" ht="21" customHeight="1" x14ac:dyDescent="0.2">
      <c r="A1321" s="570">
        <v>1310</v>
      </c>
      <c r="B1321" s="302">
        <v>100000439914</v>
      </c>
      <c r="C1321" s="572">
        <v>43617</v>
      </c>
      <c r="D1321" s="301" t="s">
        <v>6096</v>
      </c>
      <c r="E1321" s="116">
        <v>94050</v>
      </c>
    </row>
    <row r="1322" spans="1:5" ht="21" customHeight="1" x14ac:dyDescent="0.2">
      <c r="A1322" s="570">
        <v>1311</v>
      </c>
      <c r="B1322" s="302">
        <v>100000439915</v>
      </c>
      <c r="C1322" s="572">
        <v>43617</v>
      </c>
      <c r="D1322" s="301" t="s">
        <v>6096</v>
      </c>
      <c r="E1322" s="116">
        <v>94050</v>
      </c>
    </row>
    <row r="1323" spans="1:5" ht="21" customHeight="1" x14ac:dyDescent="0.2">
      <c r="A1323" s="570">
        <v>1312</v>
      </c>
      <c r="B1323" s="302">
        <v>100000439916</v>
      </c>
      <c r="C1323" s="572">
        <v>43617</v>
      </c>
      <c r="D1323" s="301" t="s">
        <v>6096</v>
      </c>
      <c r="E1323" s="116">
        <v>94050</v>
      </c>
    </row>
    <row r="1324" spans="1:5" ht="21" customHeight="1" x14ac:dyDescent="0.2">
      <c r="A1324" s="570">
        <v>1313</v>
      </c>
      <c r="B1324" s="302">
        <v>100000439917</v>
      </c>
      <c r="C1324" s="572">
        <v>43617</v>
      </c>
      <c r="D1324" s="301" t="s">
        <v>6096</v>
      </c>
      <c r="E1324" s="116">
        <v>94050</v>
      </c>
    </row>
    <row r="1325" spans="1:5" ht="21" customHeight="1" x14ac:dyDescent="0.2">
      <c r="A1325" s="570">
        <v>1314</v>
      </c>
      <c r="B1325" s="302">
        <v>100000439918</v>
      </c>
      <c r="C1325" s="572">
        <v>43617</v>
      </c>
      <c r="D1325" s="301" t="s">
        <v>6096</v>
      </c>
      <c r="E1325" s="116">
        <v>94050</v>
      </c>
    </row>
    <row r="1326" spans="1:5" ht="21" customHeight="1" x14ac:dyDescent="0.2">
      <c r="A1326" s="570">
        <v>1315</v>
      </c>
      <c r="B1326" s="302">
        <v>100000439919</v>
      </c>
      <c r="C1326" s="572">
        <v>43617</v>
      </c>
      <c r="D1326" s="301" t="s">
        <v>6096</v>
      </c>
      <c r="E1326" s="116">
        <v>94050</v>
      </c>
    </row>
    <row r="1327" spans="1:5" ht="21" customHeight="1" x14ac:dyDescent="0.2">
      <c r="A1327" s="570">
        <v>1316</v>
      </c>
      <c r="B1327" s="302">
        <v>100000439920</v>
      </c>
      <c r="C1327" s="572">
        <v>43617</v>
      </c>
      <c r="D1327" s="301" t="s">
        <v>6096</v>
      </c>
      <c r="E1327" s="116">
        <v>94050</v>
      </c>
    </row>
    <row r="1328" spans="1:5" ht="21" customHeight="1" x14ac:dyDescent="0.2">
      <c r="A1328" s="570">
        <v>1317</v>
      </c>
      <c r="B1328" s="302">
        <v>100000439921</v>
      </c>
      <c r="C1328" s="572">
        <v>43617</v>
      </c>
      <c r="D1328" s="301" t="s">
        <v>6096</v>
      </c>
      <c r="E1328" s="116">
        <v>94050</v>
      </c>
    </row>
    <row r="1329" spans="1:5" ht="21" customHeight="1" x14ac:dyDescent="0.2">
      <c r="A1329" s="570">
        <v>1318</v>
      </c>
      <c r="B1329" s="302">
        <v>100000439922</v>
      </c>
      <c r="C1329" s="572">
        <v>43617</v>
      </c>
      <c r="D1329" s="301" t="s">
        <v>6096</v>
      </c>
      <c r="E1329" s="116">
        <v>94050</v>
      </c>
    </row>
    <row r="1330" spans="1:5" ht="21" customHeight="1" x14ac:dyDescent="0.2">
      <c r="A1330" s="570">
        <v>1319</v>
      </c>
      <c r="B1330" s="302">
        <v>100000439923</v>
      </c>
      <c r="C1330" s="572">
        <v>43617</v>
      </c>
      <c r="D1330" s="301" t="s">
        <v>6096</v>
      </c>
      <c r="E1330" s="116">
        <v>94050</v>
      </c>
    </row>
    <row r="1331" spans="1:5" ht="21" customHeight="1" x14ac:dyDescent="0.2">
      <c r="A1331" s="570">
        <v>1320</v>
      </c>
      <c r="B1331" s="302">
        <v>100000439924</v>
      </c>
      <c r="C1331" s="572">
        <v>43617</v>
      </c>
      <c r="D1331" s="301" t="s">
        <v>6096</v>
      </c>
      <c r="E1331" s="116">
        <v>94050</v>
      </c>
    </row>
    <row r="1332" spans="1:5" ht="21" customHeight="1" x14ac:dyDescent="0.2">
      <c r="A1332" s="570">
        <v>1321</v>
      </c>
      <c r="B1332" s="302">
        <v>100000439925</v>
      </c>
      <c r="C1332" s="572">
        <v>43617</v>
      </c>
      <c r="D1332" s="301" t="s">
        <v>6096</v>
      </c>
      <c r="E1332" s="116">
        <v>94050</v>
      </c>
    </row>
    <row r="1333" spans="1:5" ht="21" customHeight="1" x14ac:dyDescent="0.2">
      <c r="A1333" s="570">
        <v>1322</v>
      </c>
      <c r="B1333" s="302">
        <v>100000439926</v>
      </c>
      <c r="C1333" s="572">
        <v>43617</v>
      </c>
      <c r="D1333" s="301" t="s">
        <v>6096</v>
      </c>
      <c r="E1333" s="116">
        <v>94050</v>
      </c>
    </row>
    <row r="1334" spans="1:5" ht="21" customHeight="1" x14ac:dyDescent="0.2">
      <c r="A1334" s="570">
        <v>1323</v>
      </c>
      <c r="B1334" s="302">
        <v>100000493886</v>
      </c>
      <c r="C1334" s="572">
        <v>43891</v>
      </c>
      <c r="D1334" s="301" t="s">
        <v>6097</v>
      </c>
      <c r="E1334" s="116">
        <v>2114320</v>
      </c>
    </row>
    <row r="1335" spans="1:5" ht="21" customHeight="1" x14ac:dyDescent="0.2">
      <c r="A1335" s="570">
        <v>1324</v>
      </c>
      <c r="B1335" s="302">
        <v>100000501874</v>
      </c>
      <c r="C1335" s="572">
        <v>43922</v>
      </c>
      <c r="D1335" s="301" t="s">
        <v>6098</v>
      </c>
      <c r="E1335" s="116">
        <v>94160</v>
      </c>
    </row>
    <row r="1336" spans="1:5" ht="21" customHeight="1" x14ac:dyDescent="0.2">
      <c r="A1336" s="570">
        <v>1325</v>
      </c>
      <c r="B1336" s="302">
        <v>100000501875</v>
      </c>
      <c r="C1336" s="572">
        <v>43922</v>
      </c>
      <c r="D1336" s="301" t="s">
        <v>6098</v>
      </c>
      <c r="E1336" s="116">
        <v>94160</v>
      </c>
    </row>
    <row r="1337" spans="1:5" ht="21" customHeight="1" x14ac:dyDescent="0.2">
      <c r="A1337" s="570">
        <v>1326</v>
      </c>
      <c r="B1337" s="302">
        <v>100000501876</v>
      </c>
      <c r="C1337" s="572">
        <v>43922</v>
      </c>
      <c r="D1337" s="301" t="s">
        <v>6098</v>
      </c>
      <c r="E1337" s="116">
        <v>94160</v>
      </c>
    </row>
    <row r="1338" spans="1:5" ht="21" customHeight="1" x14ac:dyDescent="0.2">
      <c r="A1338" s="570">
        <v>1327</v>
      </c>
      <c r="B1338" s="302">
        <v>100000501877</v>
      </c>
      <c r="C1338" s="572">
        <v>43922</v>
      </c>
      <c r="D1338" s="301" t="s">
        <v>6098</v>
      </c>
      <c r="E1338" s="116">
        <v>94160</v>
      </c>
    </row>
    <row r="1339" spans="1:5" ht="21" customHeight="1" x14ac:dyDescent="0.2">
      <c r="A1339" s="570">
        <v>1328</v>
      </c>
      <c r="B1339" s="302">
        <v>100000501878</v>
      </c>
      <c r="C1339" s="572">
        <v>43922</v>
      </c>
      <c r="D1339" s="301" t="s">
        <v>6098</v>
      </c>
      <c r="E1339" s="116">
        <v>94160</v>
      </c>
    </row>
    <row r="1340" spans="1:5" ht="21" customHeight="1" x14ac:dyDescent="0.2">
      <c r="A1340" s="570">
        <v>1329</v>
      </c>
      <c r="B1340" s="302">
        <v>100000501879</v>
      </c>
      <c r="C1340" s="572">
        <v>43922</v>
      </c>
      <c r="D1340" s="301" t="s">
        <v>6098</v>
      </c>
      <c r="E1340" s="116">
        <v>94160</v>
      </c>
    </row>
    <row r="1341" spans="1:5" ht="21" customHeight="1" x14ac:dyDescent="0.2">
      <c r="A1341" s="570">
        <v>1330</v>
      </c>
      <c r="B1341" s="302">
        <v>100000501880</v>
      </c>
      <c r="C1341" s="572">
        <v>43922</v>
      </c>
      <c r="D1341" s="301" t="s">
        <v>6098</v>
      </c>
      <c r="E1341" s="116">
        <v>94160</v>
      </c>
    </row>
    <row r="1342" spans="1:5" ht="21" customHeight="1" x14ac:dyDescent="0.2">
      <c r="A1342" s="570">
        <v>1331</v>
      </c>
      <c r="B1342" s="302">
        <v>100000501881</v>
      </c>
      <c r="C1342" s="572">
        <v>43922</v>
      </c>
      <c r="D1342" s="301" t="s">
        <v>6098</v>
      </c>
      <c r="E1342" s="116">
        <v>94160</v>
      </c>
    </row>
    <row r="1343" spans="1:5" ht="21" customHeight="1" x14ac:dyDescent="0.2">
      <c r="A1343" s="570">
        <v>1332</v>
      </c>
      <c r="B1343" s="302">
        <v>100000501882</v>
      </c>
      <c r="C1343" s="572">
        <v>43922</v>
      </c>
      <c r="D1343" s="301" t="s">
        <v>6098</v>
      </c>
      <c r="E1343" s="116">
        <v>94160</v>
      </c>
    </row>
    <row r="1344" spans="1:5" ht="21" customHeight="1" x14ac:dyDescent="0.2">
      <c r="A1344" s="570">
        <v>1333</v>
      </c>
      <c r="B1344" s="302">
        <v>100000501883</v>
      </c>
      <c r="C1344" s="572">
        <v>43922</v>
      </c>
      <c r="D1344" s="301" t="s">
        <v>6098</v>
      </c>
      <c r="E1344" s="116">
        <v>94160</v>
      </c>
    </row>
    <row r="1345" spans="1:5" ht="21" customHeight="1" x14ac:dyDescent="0.2">
      <c r="A1345" s="570">
        <v>1334</v>
      </c>
      <c r="B1345" s="302">
        <v>100000501884</v>
      </c>
      <c r="C1345" s="572">
        <v>43922</v>
      </c>
      <c r="D1345" s="301" t="s">
        <v>6098</v>
      </c>
      <c r="E1345" s="116">
        <v>94160</v>
      </c>
    </row>
    <row r="1346" spans="1:5" ht="21" customHeight="1" x14ac:dyDescent="0.2">
      <c r="A1346" s="570">
        <v>1335</v>
      </c>
      <c r="B1346" s="302">
        <v>100000501885</v>
      </c>
      <c r="C1346" s="572">
        <v>43922</v>
      </c>
      <c r="D1346" s="301" t="s">
        <v>6098</v>
      </c>
      <c r="E1346" s="116">
        <v>94160</v>
      </c>
    </row>
    <row r="1347" spans="1:5" ht="21" customHeight="1" x14ac:dyDescent="0.2">
      <c r="A1347" s="570">
        <v>1336</v>
      </c>
      <c r="B1347" s="302">
        <v>100000501886</v>
      </c>
      <c r="C1347" s="572">
        <v>43922</v>
      </c>
      <c r="D1347" s="301" t="s">
        <v>6098</v>
      </c>
      <c r="E1347" s="116">
        <v>94160</v>
      </c>
    </row>
    <row r="1348" spans="1:5" ht="21" customHeight="1" x14ac:dyDescent="0.2">
      <c r="A1348" s="570">
        <v>1337</v>
      </c>
      <c r="B1348" s="302">
        <v>100000501887</v>
      </c>
      <c r="C1348" s="572">
        <v>43922</v>
      </c>
      <c r="D1348" s="301" t="s">
        <v>6098</v>
      </c>
      <c r="E1348" s="116">
        <v>94160</v>
      </c>
    </row>
    <row r="1349" spans="1:5" ht="21" customHeight="1" x14ac:dyDescent="0.2">
      <c r="A1349" s="570">
        <v>1338</v>
      </c>
      <c r="B1349" s="302">
        <v>100000501888</v>
      </c>
      <c r="C1349" s="572">
        <v>43922</v>
      </c>
      <c r="D1349" s="301" t="s">
        <v>6098</v>
      </c>
      <c r="E1349" s="116">
        <v>94160</v>
      </c>
    </row>
    <row r="1350" spans="1:5" ht="21" customHeight="1" x14ac:dyDescent="0.2">
      <c r="A1350" s="570">
        <v>1339</v>
      </c>
      <c r="B1350" s="302">
        <v>100000501889</v>
      </c>
      <c r="C1350" s="572">
        <v>43922</v>
      </c>
      <c r="D1350" s="301" t="s">
        <v>6098</v>
      </c>
      <c r="E1350" s="116">
        <v>94160</v>
      </c>
    </row>
    <row r="1351" spans="1:5" ht="21" customHeight="1" x14ac:dyDescent="0.2">
      <c r="A1351" s="570">
        <v>1340</v>
      </c>
      <c r="B1351" s="302">
        <v>100000501890</v>
      </c>
      <c r="C1351" s="572">
        <v>43922</v>
      </c>
      <c r="D1351" s="301" t="s">
        <v>6098</v>
      </c>
      <c r="E1351" s="116">
        <v>94160</v>
      </c>
    </row>
    <row r="1352" spans="1:5" ht="21" customHeight="1" x14ac:dyDescent="0.2">
      <c r="A1352" s="570">
        <v>1341</v>
      </c>
      <c r="B1352" s="302">
        <v>100000501891</v>
      </c>
      <c r="C1352" s="572">
        <v>43922</v>
      </c>
      <c r="D1352" s="301" t="s">
        <v>6098</v>
      </c>
      <c r="E1352" s="116">
        <v>94160</v>
      </c>
    </row>
    <row r="1353" spans="1:5" ht="21" customHeight="1" x14ac:dyDescent="0.2">
      <c r="A1353" s="570">
        <v>1342</v>
      </c>
      <c r="B1353" s="302">
        <v>100000501892</v>
      </c>
      <c r="C1353" s="572">
        <v>43922</v>
      </c>
      <c r="D1353" s="301" t="s">
        <v>6098</v>
      </c>
      <c r="E1353" s="116">
        <v>94160</v>
      </c>
    </row>
    <row r="1354" spans="1:5" ht="21" customHeight="1" x14ac:dyDescent="0.2">
      <c r="A1354" s="570">
        <v>1343</v>
      </c>
      <c r="B1354" s="302">
        <v>100000501893</v>
      </c>
      <c r="C1354" s="572">
        <v>43922</v>
      </c>
      <c r="D1354" s="301" t="s">
        <v>6098</v>
      </c>
      <c r="E1354" s="116">
        <v>94160</v>
      </c>
    </row>
    <row r="1355" spans="1:5" ht="21" customHeight="1" x14ac:dyDescent="0.2">
      <c r="A1355" s="570">
        <v>1344</v>
      </c>
      <c r="B1355" s="302">
        <v>100000501894</v>
      </c>
      <c r="C1355" s="572">
        <v>43922</v>
      </c>
      <c r="D1355" s="301" t="s">
        <v>6099</v>
      </c>
      <c r="E1355" s="116">
        <v>94160</v>
      </c>
    </row>
    <row r="1356" spans="1:5" ht="21" customHeight="1" x14ac:dyDescent="0.2">
      <c r="A1356" s="570">
        <v>1345</v>
      </c>
      <c r="B1356" s="302">
        <v>100000501895</v>
      </c>
      <c r="C1356" s="572">
        <v>43922</v>
      </c>
      <c r="D1356" s="301" t="s">
        <v>6099</v>
      </c>
      <c r="E1356" s="116">
        <v>94160</v>
      </c>
    </row>
    <row r="1357" spans="1:5" ht="21" customHeight="1" x14ac:dyDescent="0.2">
      <c r="A1357" s="570">
        <v>1346</v>
      </c>
      <c r="B1357" s="302">
        <v>100000501896</v>
      </c>
      <c r="C1357" s="572">
        <v>43922</v>
      </c>
      <c r="D1357" s="301" t="s">
        <v>6099</v>
      </c>
      <c r="E1357" s="116">
        <v>94160</v>
      </c>
    </row>
    <row r="1358" spans="1:5" ht="21" customHeight="1" x14ac:dyDescent="0.2">
      <c r="A1358" s="570">
        <v>1347</v>
      </c>
      <c r="B1358" s="302">
        <v>100000501897</v>
      </c>
      <c r="C1358" s="572">
        <v>43922</v>
      </c>
      <c r="D1358" s="301" t="s">
        <v>6099</v>
      </c>
      <c r="E1358" s="116">
        <v>94160</v>
      </c>
    </row>
    <row r="1359" spans="1:5" ht="21" customHeight="1" x14ac:dyDescent="0.2">
      <c r="A1359" s="570">
        <v>1348</v>
      </c>
      <c r="B1359" s="302">
        <v>100000501898</v>
      </c>
      <c r="C1359" s="572">
        <v>43922</v>
      </c>
      <c r="D1359" s="301" t="s">
        <v>6099</v>
      </c>
      <c r="E1359" s="116">
        <v>94160</v>
      </c>
    </row>
    <row r="1360" spans="1:5" ht="21" customHeight="1" x14ac:dyDescent="0.2">
      <c r="A1360" s="570">
        <v>1349</v>
      </c>
      <c r="B1360" s="302">
        <v>100000501899</v>
      </c>
      <c r="C1360" s="572">
        <v>43922</v>
      </c>
      <c r="D1360" s="301" t="s">
        <v>6099</v>
      </c>
      <c r="E1360" s="116">
        <v>94160</v>
      </c>
    </row>
    <row r="1361" spans="1:5" ht="21" customHeight="1" x14ac:dyDescent="0.2">
      <c r="A1361" s="570">
        <v>1350</v>
      </c>
      <c r="B1361" s="302">
        <v>100000501900</v>
      </c>
      <c r="C1361" s="572">
        <v>43922</v>
      </c>
      <c r="D1361" s="301" t="s">
        <v>6099</v>
      </c>
      <c r="E1361" s="116">
        <v>94160</v>
      </c>
    </row>
    <row r="1362" spans="1:5" ht="21" customHeight="1" x14ac:dyDescent="0.2">
      <c r="A1362" s="570">
        <v>1351</v>
      </c>
      <c r="B1362" s="302">
        <v>100000501901</v>
      </c>
      <c r="C1362" s="572">
        <v>43922</v>
      </c>
      <c r="D1362" s="301" t="s">
        <v>6099</v>
      </c>
      <c r="E1362" s="116">
        <v>94160</v>
      </c>
    </row>
    <row r="1363" spans="1:5" ht="21" customHeight="1" x14ac:dyDescent="0.2">
      <c r="A1363" s="570">
        <v>1352</v>
      </c>
      <c r="B1363" s="302">
        <v>100000501902</v>
      </c>
      <c r="C1363" s="572">
        <v>43922</v>
      </c>
      <c r="D1363" s="301" t="s">
        <v>6099</v>
      </c>
      <c r="E1363" s="116">
        <v>94160</v>
      </c>
    </row>
    <row r="1364" spans="1:5" ht="21" customHeight="1" x14ac:dyDescent="0.2">
      <c r="A1364" s="570">
        <v>1353</v>
      </c>
      <c r="B1364" s="302">
        <v>100000501903</v>
      </c>
      <c r="C1364" s="572">
        <v>43922</v>
      </c>
      <c r="D1364" s="301" t="s">
        <v>6099</v>
      </c>
      <c r="E1364" s="116">
        <v>94160</v>
      </c>
    </row>
    <row r="1365" spans="1:5" ht="21" customHeight="1" x14ac:dyDescent="0.2">
      <c r="A1365" s="570">
        <v>1354</v>
      </c>
      <c r="B1365" s="302">
        <v>100000501904</v>
      </c>
      <c r="C1365" s="572">
        <v>43922</v>
      </c>
      <c r="D1365" s="301" t="s">
        <v>6099</v>
      </c>
      <c r="E1365" s="116">
        <v>94160</v>
      </c>
    </row>
    <row r="1366" spans="1:5" ht="21" customHeight="1" x14ac:dyDescent="0.2">
      <c r="A1366" s="570">
        <v>1355</v>
      </c>
      <c r="B1366" s="302">
        <v>100000501905</v>
      </c>
      <c r="C1366" s="572">
        <v>43922</v>
      </c>
      <c r="D1366" s="301" t="s">
        <v>6099</v>
      </c>
      <c r="E1366" s="116">
        <v>94160</v>
      </c>
    </row>
    <row r="1367" spans="1:5" ht="21" customHeight="1" x14ac:dyDescent="0.2">
      <c r="A1367" s="570">
        <v>1356</v>
      </c>
      <c r="B1367" s="302">
        <v>100000501906</v>
      </c>
      <c r="C1367" s="572">
        <v>43922</v>
      </c>
      <c r="D1367" s="301" t="s">
        <v>6099</v>
      </c>
      <c r="E1367" s="116">
        <v>94160</v>
      </c>
    </row>
    <row r="1368" spans="1:5" ht="21" customHeight="1" x14ac:dyDescent="0.2">
      <c r="A1368" s="570">
        <v>1357</v>
      </c>
      <c r="B1368" s="302">
        <v>100000501907</v>
      </c>
      <c r="C1368" s="572">
        <v>43922</v>
      </c>
      <c r="D1368" s="301" t="s">
        <v>6099</v>
      </c>
      <c r="E1368" s="116">
        <v>94160</v>
      </c>
    </row>
    <row r="1369" spans="1:5" ht="21" customHeight="1" x14ac:dyDescent="0.2">
      <c r="A1369" s="570">
        <v>1358</v>
      </c>
      <c r="B1369" s="302">
        <v>100000501908</v>
      </c>
      <c r="C1369" s="572">
        <v>43922</v>
      </c>
      <c r="D1369" s="301" t="s">
        <v>6099</v>
      </c>
      <c r="E1369" s="116">
        <v>94160</v>
      </c>
    </row>
    <row r="1370" spans="1:5" ht="21" customHeight="1" x14ac:dyDescent="0.2">
      <c r="A1370" s="570">
        <v>1359</v>
      </c>
      <c r="B1370" s="302">
        <v>100000501909</v>
      </c>
      <c r="C1370" s="572">
        <v>43922</v>
      </c>
      <c r="D1370" s="301" t="s">
        <v>6099</v>
      </c>
      <c r="E1370" s="116">
        <v>94160</v>
      </c>
    </row>
    <row r="1371" spans="1:5" ht="21" customHeight="1" x14ac:dyDescent="0.2">
      <c r="A1371" s="570">
        <v>1360</v>
      </c>
      <c r="B1371" s="302">
        <v>100000501910</v>
      </c>
      <c r="C1371" s="572">
        <v>43922</v>
      </c>
      <c r="D1371" s="301" t="s">
        <v>6099</v>
      </c>
      <c r="E1371" s="116">
        <v>94160</v>
      </c>
    </row>
    <row r="1372" spans="1:5" ht="21" customHeight="1" x14ac:dyDescent="0.2">
      <c r="A1372" s="570">
        <v>1361</v>
      </c>
      <c r="B1372" s="302">
        <v>100000501911</v>
      </c>
      <c r="C1372" s="572">
        <v>43922</v>
      </c>
      <c r="D1372" s="301" t="s">
        <v>6099</v>
      </c>
      <c r="E1372" s="116">
        <v>94160</v>
      </c>
    </row>
    <row r="1373" spans="1:5" ht="21" customHeight="1" x14ac:dyDescent="0.2">
      <c r="A1373" s="570">
        <v>1362</v>
      </c>
      <c r="B1373" s="302">
        <v>100000501912</v>
      </c>
      <c r="C1373" s="572">
        <v>43922</v>
      </c>
      <c r="D1373" s="301" t="s">
        <v>6099</v>
      </c>
      <c r="E1373" s="116">
        <v>94160</v>
      </c>
    </row>
    <row r="1374" spans="1:5" ht="21" customHeight="1" x14ac:dyDescent="0.2">
      <c r="A1374" s="570">
        <v>1363</v>
      </c>
      <c r="B1374" s="302">
        <v>100000501913</v>
      </c>
      <c r="C1374" s="572">
        <v>43922</v>
      </c>
      <c r="D1374" s="301" t="s">
        <v>6099</v>
      </c>
      <c r="E1374" s="116">
        <v>94160</v>
      </c>
    </row>
    <row r="1375" spans="1:5" ht="21" customHeight="1" x14ac:dyDescent="0.2">
      <c r="A1375" s="570">
        <v>1364</v>
      </c>
      <c r="B1375" s="302">
        <v>100000501914</v>
      </c>
      <c r="C1375" s="572">
        <v>43922</v>
      </c>
      <c r="D1375" s="301" t="s">
        <v>6100</v>
      </c>
      <c r="E1375" s="116">
        <v>94160</v>
      </c>
    </row>
    <row r="1376" spans="1:5" ht="21" customHeight="1" x14ac:dyDescent="0.2">
      <c r="A1376" s="570">
        <v>1365</v>
      </c>
      <c r="B1376" s="302">
        <v>100000501915</v>
      </c>
      <c r="C1376" s="572">
        <v>43922</v>
      </c>
      <c r="D1376" s="301" t="s">
        <v>6100</v>
      </c>
      <c r="E1376" s="116">
        <v>94160</v>
      </c>
    </row>
    <row r="1377" spans="1:5" ht="21" customHeight="1" x14ac:dyDescent="0.2">
      <c r="A1377" s="570">
        <v>1366</v>
      </c>
      <c r="B1377" s="302">
        <v>100000501916</v>
      </c>
      <c r="C1377" s="572">
        <v>43922</v>
      </c>
      <c r="D1377" s="301" t="s">
        <v>6100</v>
      </c>
      <c r="E1377" s="116">
        <v>94160</v>
      </c>
    </row>
    <row r="1378" spans="1:5" ht="21" customHeight="1" x14ac:dyDescent="0.2">
      <c r="A1378" s="570">
        <v>1367</v>
      </c>
      <c r="B1378" s="302">
        <v>100000501917</v>
      </c>
      <c r="C1378" s="572">
        <v>43922</v>
      </c>
      <c r="D1378" s="301" t="s">
        <v>6100</v>
      </c>
      <c r="E1378" s="116">
        <v>94160</v>
      </c>
    </row>
    <row r="1379" spans="1:5" ht="21" customHeight="1" x14ac:dyDescent="0.2">
      <c r="A1379" s="570">
        <v>1368</v>
      </c>
      <c r="B1379" s="302">
        <v>100000501918</v>
      </c>
      <c r="C1379" s="572">
        <v>43922</v>
      </c>
      <c r="D1379" s="301" t="s">
        <v>6100</v>
      </c>
      <c r="E1379" s="116">
        <v>94160</v>
      </c>
    </row>
    <row r="1380" spans="1:5" ht="21" customHeight="1" x14ac:dyDescent="0.2">
      <c r="A1380" s="570">
        <v>1369</v>
      </c>
      <c r="B1380" s="302">
        <v>100000501919</v>
      </c>
      <c r="C1380" s="572">
        <v>43922</v>
      </c>
      <c r="D1380" s="301" t="s">
        <v>6100</v>
      </c>
      <c r="E1380" s="116">
        <v>94160</v>
      </c>
    </row>
    <row r="1381" spans="1:5" ht="21" customHeight="1" x14ac:dyDescent="0.2">
      <c r="A1381" s="570">
        <v>1370</v>
      </c>
      <c r="B1381" s="302">
        <v>100000501920</v>
      </c>
      <c r="C1381" s="572">
        <v>43922</v>
      </c>
      <c r="D1381" s="301" t="s">
        <v>6100</v>
      </c>
      <c r="E1381" s="116">
        <v>94160</v>
      </c>
    </row>
    <row r="1382" spans="1:5" ht="21" customHeight="1" x14ac:dyDescent="0.2">
      <c r="A1382" s="570">
        <v>1371</v>
      </c>
      <c r="B1382" s="302">
        <v>100000501921</v>
      </c>
      <c r="C1382" s="572">
        <v>43922</v>
      </c>
      <c r="D1382" s="301" t="s">
        <v>6100</v>
      </c>
      <c r="E1382" s="116">
        <v>94160</v>
      </c>
    </row>
    <row r="1383" spans="1:5" ht="21" customHeight="1" x14ac:dyDescent="0.2">
      <c r="A1383" s="570">
        <v>1372</v>
      </c>
      <c r="B1383" s="302">
        <v>100000501922</v>
      </c>
      <c r="C1383" s="572">
        <v>43922</v>
      </c>
      <c r="D1383" s="301" t="s">
        <v>6100</v>
      </c>
      <c r="E1383" s="116">
        <v>94160</v>
      </c>
    </row>
    <row r="1384" spans="1:5" ht="21" customHeight="1" x14ac:dyDescent="0.2">
      <c r="A1384" s="570">
        <v>1373</v>
      </c>
      <c r="B1384" s="302">
        <v>100000501923</v>
      </c>
      <c r="C1384" s="572">
        <v>43922</v>
      </c>
      <c r="D1384" s="301" t="s">
        <v>6100</v>
      </c>
      <c r="E1384" s="116">
        <v>94160</v>
      </c>
    </row>
    <row r="1385" spans="1:5" ht="21" customHeight="1" x14ac:dyDescent="0.2">
      <c r="A1385" s="570">
        <v>1374</v>
      </c>
      <c r="B1385" s="302">
        <v>100000501924</v>
      </c>
      <c r="C1385" s="572">
        <v>43922</v>
      </c>
      <c r="D1385" s="301" t="s">
        <v>6100</v>
      </c>
      <c r="E1385" s="116">
        <v>94160</v>
      </c>
    </row>
    <row r="1386" spans="1:5" ht="21" customHeight="1" x14ac:dyDescent="0.2">
      <c r="A1386" s="570">
        <v>1375</v>
      </c>
      <c r="B1386" s="302">
        <v>100000501925</v>
      </c>
      <c r="C1386" s="572">
        <v>43922</v>
      </c>
      <c r="D1386" s="301" t="s">
        <v>6100</v>
      </c>
      <c r="E1386" s="116">
        <v>94160</v>
      </c>
    </row>
    <row r="1387" spans="1:5" ht="21" customHeight="1" x14ac:dyDescent="0.2">
      <c r="A1387" s="570">
        <v>1376</v>
      </c>
      <c r="B1387" s="302">
        <v>100000501926</v>
      </c>
      <c r="C1387" s="572">
        <v>43922</v>
      </c>
      <c r="D1387" s="301" t="s">
        <v>6100</v>
      </c>
      <c r="E1387" s="116">
        <v>94160</v>
      </c>
    </row>
    <row r="1388" spans="1:5" ht="21" customHeight="1" x14ac:dyDescent="0.2">
      <c r="A1388" s="570">
        <v>1377</v>
      </c>
      <c r="B1388" s="302">
        <v>100000501927</v>
      </c>
      <c r="C1388" s="572">
        <v>43922</v>
      </c>
      <c r="D1388" s="301" t="s">
        <v>6100</v>
      </c>
      <c r="E1388" s="116">
        <v>94160</v>
      </c>
    </row>
    <row r="1389" spans="1:5" ht="21" customHeight="1" x14ac:dyDescent="0.2">
      <c r="A1389" s="570">
        <v>1378</v>
      </c>
      <c r="B1389" s="302">
        <v>100000501928</v>
      </c>
      <c r="C1389" s="572">
        <v>43922</v>
      </c>
      <c r="D1389" s="301" t="s">
        <v>6100</v>
      </c>
      <c r="E1389" s="116">
        <v>94160</v>
      </c>
    </row>
    <row r="1390" spans="1:5" ht="21" customHeight="1" x14ac:dyDescent="0.2">
      <c r="A1390" s="570">
        <v>1379</v>
      </c>
      <c r="B1390" s="302">
        <v>100000501929</v>
      </c>
      <c r="C1390" s="572">
        <v>43922</v>
      </c>
      <c r="D1390" s="301" t="s">
        <v>6100</v>
      </c>
      <c r="E1390" s="116">
        <v>94160</v>
      </c>
    </row>
    <row r="1391" spans="1:5" ht="21" customHeight="1" x14ac:dyDescent="0.2">
      <c r="A1391" s="570">
        <v>1380</v>
      </c>
      <c r="B1391" s="302">
        <v>100000501930</v>
      </c>
      <c r="C1391" s="572">
        <v>43922</v>
      </c>
      <c r="D1391" s="301" t="s">
        <v>6100</v>
      </c>
      <c r="E1391" s="116">
        <v>94160</v>
      </c>
    </row>
    <row r="1392" spans="1:5" ht="21" customHeight="1" x14ac:dyDescent="0.2">
      <c r="A1392" s="570">
        <v>1381</v>
      </c>
      <c r="B1392" s="302">
        <v>100000501931</v>
      </c>
      <c r="C1392" s="572">
        <v>43922</v>
      </c>
      <c r="D1392" s="301" t="s">
        <v>6100</v>
      </c>
      <c r="E1392" s="116">
        <v>94160</v>
      </c>
    </row>
    <row r="1393" spans="1:5" ht="21" customHeight="1" x14ac:dyDescent="0.2">
      <c r="A1393" s="570">
        <v>1382</v>
      </c>
      <c r="B1393" s="302">
        <v>100000501932</v>
      </c>
      <c r="C1393" s="572">
        <v>43922</v>
      </c>
      <c r="D1393" s="301" t="s">
        <v>6100</v>
      </c>
      <c r="E1393" s="116">
        <v>94160</v>
      </c>
    </row>
    <row r="1394" spans="1:5" ht="21" customHeight="1" x14ac:dyDescent="0.2">
      <c r="A1394" s="570">
        <v>1383</v>
      </c>
      <c r="B1394" s="302">
        <v>100000501933</v>
      </c>
      <c r="C1394" s="572">
        <v>43922</v>
      </c>
      <c r="D1394" s="301" t="s">
        <v>6100</v>
      </c>
      <c r="E1394" s="116">
        <v>94160</v>
      </c>
    </row>
    <row r="1395" spans="1:5" ht="21" customHeight="1" x14ac:dyDescent="0.2">
      <c r="A1395" s="570">
        <v>1384</v>
      </c>
      <c r="B1395" s="302">
        <v>100000501934</v>
      </c>
      <c r="C1395" s="572">
        <v>43922</v>
      </c>
      <c r="D1395" s="301" t="s">
        <v>6101</v>
      </c>
      <c r="E1395" s="116">
        <v>94160</v>
      </c>
    </row>
    <row r="1396" spans="1:5" ht="21" customHeight="1" x14ac:dyDescent="0.2">
      <c r="A1396" s="570">
        <v>1385</v>
      </c>
      <c r="B1396" s="302">
        <v>100000501935</v>
      </c>
      <c r="C1396" s="572">
        <v>43922</v>
      </c>
      <c r="D1396" s="301" t="s">
        <v>6101</v>
      </c>
      <c r="E1396" s="116">
        <v>94160</v>
      </c>
    </row>
    <row r="1397" spans="1:5" ht="21" customHeight="1" x14ac:dyDescent="0.2">
      <c r="A1397" s="570">
        <v>1386</v>
      </c>
      <c r="B1397" s="302">
        <v>100000501936</v>
      </c>
      <c r="C1397" s="572">
        <v>43922</v>
      </c>
      <c r="D1397" s="301" t="s">
        <v>6101</v>
      </c>
      <c r="E1397" s="116">
        <v>94160</v>
      </c>
    </row>
    <row r="1398" spans="1:5" ht="21" customHeight="1" x14ac:dyDescent="0.2">
      <c r="A1398" s="570">
        <v>1387</v>
      </c>
      <c r="B1398" s="302">
        <v>100000501937</v>
      </c>
      <c r="C1398" s="572">
        <v>43922</v>
      </c>
      <c r="D1398" s="301" t="s">
        <v>6101</v>
      </c>
      <c r="E1398" s="116">
        <v>94160</v>
      </c>
    </row>
    <row r="1399" spans="1:5" ht="21" customHeight="1" x14ac:dyDescent="0.2">
      <c r="A1399" s="570">
        <v>1388</v>
      </c>
      <c r="B1399" s="302">
        <v>100000501938</v>
      </c>
      <c r="C1399" s="572">
        <v>43922</v>
      </c>
      <c r="D1399" s="301" t="s">
        <v>6101</v>
      </c>
      <c r="E1399" s="116">
        <v>94160</v>
      </c>
    </row>
    <row r="1400" spans="1:5" ht="21" customHeight="1" x14ac:dyDescent="0.2">
      <c r="A1400" s="570">
        <v>1389</v>
      </c>
      <c r="B1400" s="302">
        <v>100000501939</v>
      </c>
      <c r="C1400" s="572">
        <v>43922</v>
      </c>
      <c r="D1400" s="301" t="s">
        <v>6101</v>
      </c>
      <c r="E1400" s="116">
        <v>94160</v>
      </c>
    </row>
    <row r="1401" spans="1:5" ht="21" customHeight="1" x14ac:dyDescent="0.2">
      <c r="A1401" s="570">
        <v>1390</v>
      </c>
      <c r="B1401" s="302">
        <v>100000501940</v>
      </c>
      <c r="C1401" s="572">
        <v>43922</v>
      </c>
      <c r="D1401" s="301" t="s">
        <v>6101</v>
      </c>
      <c r="E1401" s="116">
        <v>94160</v>
      </c>
    </row>
    <row r="1402" spans="1:5" ht="21" customHeight="1" x14ac:dyDescent="0.2">
      <c r="A1402" s="570">
        <v>1391</v>
      </c>
      <c r="B1402" s="302">
        <v>100000501941</v>
      </c>
      <c r="C1402" s="572">
        <v>43922</v>
      </c>
      <c r="D1402" s="301" t="s">
        <v>6101</v>
      </c>
      <c r="E1402" s="116">
        <v>94160</v>
      </c>
    </row>
    <row r="1403" spans="1:5" ht="21" customHeight="1" x14ac:dyDescent="0.2">
      <c r="A1403" s="570">
        <v>1392</v>
      </c>
      <c r="B1403" s="302">
        <v>100000501942</v>
      </c>
      <c r="C1403" s="572">
        <v>43922</v>
      </c>
      <c r="D1403" s="301" t="s">
        <v>6101</v>
      </c>
      <c r="E1403" s="116">
        <v>94160</v>
      </c>
    </row>
    <row r="1404" spans="1:5" ht="21" customHeight="1" x14ac:dyDescent="0.2">
      <c r="A1404" s="570">
        <v>1393</v>
      </c>
      <c r="B1404" s="302">
        <v>100000501943</v>
      </c>
      <c r="C1404" s="572">
        <v>43922</v>
      </c>
      <c r="D1404" s="301" t="s">
        <v>6101</v>
      </c>
      <c r="E1404" s="116">
        <v>94160</v>
      </c>
    </row>
    <row r="1405" spans="1:5" ht="21" customHeight="1" x14ac:dyDescent="0.2">
      <c r="A1405" s="570">
        <v>1394</v>
      </c>
      <c r="B1405" s="302">
        <v>100000501944</v>
      </c>
      <c r="C1405" s="572">
        <v>43922</v>
      </c>
      <c r="D1405" s="301" t="s">
        <v>6101</v>
      </c>
      <c r="E1405" s="116">
        <v>94160</v>
      </c>
    </row>
    <row r="1406" spans="1:5" ht="21" customHeight="1" x14ac:dyDescent="0.2">
      <c r="A1406" s="570">
        <v>1395</v>
      </c>
      <c r="B1406" s="302">
        <v>100000501945</v>
      </c>
      <c r="C1406" s="572">
        <v>43922</v>
      </c>
      <c r="D1406" s="301" t="s">
        <v>6101</v>
      </c>
      <c r="E1406" s="116">
        <v>94160</v>
      </c>
    </row>
    <row r="1407" spans="1:5" ht="21" customHeight="1" x14ac:dyDescent="0.2">
      <c r="A1407" s="570">
        <v>1396</v>
      </c>
      <c r="B1407" s="302">
        <v>100000501946</v>
      </c>
      <c r="C1407" s="572">
        <v>43922</v>
      </c>
      <c r="D1407" s="301" t="s">
        <v>6101</v>
      </c>
      <c r="E1407" s="116">
        <v>94160</v>
      </c>
    </row>
    <row r="1408" spans="1:5" ht="21" customHeight="1" x14ac:dyDescent="0.2">
      <c r="A1408" s="570">
        <v>1397</v>
      </c>
      <c r="B1408" s="302">
        <v>100000501947</v>
      </c>
      <c r="C1408" s="572">
        <v>43922</v>
      </c>
      <c r="D1408" s="301" t="s">
        <v>6101</v>
      </c>
      <c r="E1408" s="116">
        <v>94160</v>
      </c>
    </row>
    <row r="1409" spans="1:5" ht="21" customHeight="1" x14ac:dyDescent="0.2">
      <c r="A1409" s="570">
        <v>1398</v>
      </c>
      <c r="B1409" s="302">
        <v>100000501948</v>
      </c>
      <c r="C1409" s="572">
        <v>43922</v>
      </c>
      <c r="D1409" s="301" t="s">
        <v>6101</v>
      </c>
      <c r="E1409" s="116">
        <v>94160</v>
      </c>
    </row>
    <row r="1410" spans="1:5" ht="21" customHeight="1" x14ac:dyDescent="0.2">
      <c r="A1410" s="570">
        <v>1399</v>
      </c>
      <c r="B1410" s="302">
        <v>100000501949</v>
      </c>
      <c r="C1410" s="572">
        <v>43922</v>
      </c>
      <c r="D1410" s="301" t="s">
        <v>6101</v>
      </c>
      <c r="E1410" s="116">
        <v>94160</v>
      </c>
    </row>
    <row r="1411" spans="1:5" ht="21" customHeight="1" x14ac:dyDescent="0.2">
      <c r="A1411" s="570">
        <v>1400</v>
      </c>
      <c r="B1411" s="302">
        <v>100000501950</v>
      </c>
      <c r="C1411" s="572">
        <v>43922</v>
      </c>
      <c r="D1411" s="301" t="s">
        <v>6101</v>
      </c>
      <c r="E1411" s="116">
        <v>94160</v>
      </c>
    </row>
    <row r="1412" spans="1:5" ht="21" customHeight="1" x14ac:dyDescent="0.2">
      <c r="A1412" s="570">
        <v>1401</v>
      </c>
      <c r="B1412" s="302">
        <v>100000501951</v>
      </c>
      <c r="C1412" s="572">
        <v>43922</v>
      </c>
      <c r="D1412" s="301" t="s">
        <v>6101</v>
      </c>
      <c r="E1412" s="116">
        <v>94160</v>
      </c>
    </row>
    <row r="1413" spans="1:5" ht="21" customHeight="1" x14ac:dyDescent="0.2">
      <c r="A1413" s="570">
        <v>1402</v>
      </c>
      <c r="B1413" s="302">
        <v>100000501952</v>
      </c>
      <c r="C1413" s="572">
        <v>43922</v>
      </c>
      <c r="D1413" s="301" t="s">
        <v>6101</v>
      </c>
      <c r="E1413" s="116">
        <v>94160</v>
      </c>
    </row>
    <row r="1414" spans="1:5" ht="21" customHeight="1" x14ac:dyDescent="0.2">
      <c r="A1414" s="570">
        <v>1403</v>
      </c>
      <c r="B1414" s="302">
        <v>100000501953</v>
      </c>
      <c r="C1414" s="572">
        <v>43922</v>
      </c>
      <c r="D1414" s="301" t="s">
        <v>6101</v>
      </c>
      <c r="E1414" s="116">
        <v>94160</v>
      </c>
    </row>
    <row r="1415" spans="1:5" ht="21" customHeight="1" x14ac:dyDescent="0.2">
      <c r="A1415" s="570">
        <v>1404</v>
      </c>
      <c r="B1415" s="302">
        <v>100000501954</v>
      </c>
      <c r="C1415" s="572">
        <v>43922</v>
      </c>
      <c r="D1415" s="301" t="s">
        <v>6102</v>
      </c>
      <c r="E1415" s="116">
        <v>94160</v>
      </c>
    </row>
    <row r="1416" spans="1:5" ht="21" customHeight="1" x14ac:dyDescent="0.2">
      <c r="A1416" s="570">
        <v>1405</v>
      </c>
      <c r="B1416" s="302">
        <v>100000501955</v>
      </c>
      <c r="C1416" s="572">
        <v>43922</v>
      </c>
      <c r="D1416" s="301" t="s">
        <v>6102</v>
      </c>
      <c r="E1416" s="116">
        <v>94160</v>
      </c>
    </row>
    <row r="1417" spans="1:5" ht="21" customHeight="1" x14ac:dyDescent="0.2">
      <c r="A1417" s="570">
        <v>1406</v>
      </c>
      <c r="B1417" s="302">
        <v>100000501956</v>
      </c>
      <c r="C1417" s="572">
        <v>43922</v>
      </c>
      <c r="D1417" s="301" t="s">
        <v>6102</v>
      </c>
      <c r="E1417" s="116">
        <v>94160</v>
      </c>
    </row>
    <row r="1418" spans="1:5" ht="21" customHeight="1" x14ac:dyDescent="0.2">
      <c r="A1418" s="570">
        <v>1407</v>
      </c>
      <c r="B1418" s="302">
        <v>100000501957</v>
      </c>
      <c r="C1418" s="572">
        <v>43922</v>
      </c>
      <c r="D1418" s="301" t="s">
        <v>6102</v>
      </c>
      <c r="E1418" s="116">
        <v>94160</v>
      </c>
    </row>
    <row r="1419" spans="1:5" ht="21" customHeight="1" x14ac:dyDescent="0.2">
      <c r="A1419" s="570">
        <v>1408</v>
      </c>
      <c r="B1419" s="302">
        <v>100000501958</v>
      </c>
      <c r="C1419" s="572">
        <v>43922</v>
      </c>
      <c r="D1419" s="301" t="s">
        <v>6102</v>
      </c>
      <c r="E1419" s="116">
        <v>94160</v>
      </c>
    </row>
    <row r="1420" spans="1:5" ht="21" customHeight="1" x14ac:dyDescent="0.2">
      <c r="A1420" s="570">
        <v>1409</v>
      </c>
      <c r="B1420" s="302">
        <v>100000501959</v>
      </c>
      <c r="C1420" s="572">
        <v>43922</v>
      </c>
      <c r="D1420" s="301" t="s">
        <v>6102</v>
      </c>
      <c r="E1420" s="116">
        <v>94160</v>
      </c>
    </row>
    <row r="1421" spans="1:5" ht="21" customHeight="1" x14ac:dyDescent="0.2">
      <c r="A1421" s="570">
        <v>1410</v>
      </c>
      <c r="B1421" s="302">
        <v>100000501960</v>
      </c>
      <c r="C1421" s="572">
        <v>43922</v>
      </c>
      <c r="D1421" s="301" t="s">
        <v>6102</v>
      </c>
      <c r="E1421" s="116">
        <v>94160</v>
      </c>
    </row>
    <row r="1422" spans="1:5" ht="21" customHeight="1" x14ac:dyDescent="0.2">
      <c r="A1422" s="570">
        <v>1411</v>
      </c>
      <c r="B1422" s="302">
        <v>100000501961</v>
      </c>
      <c r="C1422" s="572">
        <v>43922</v>
      </c>
      <c r="D1422" s="301" t="s">
        <v>6102</v>
      </c>
      <c r="E1422" s="116">
        <v>94160</v>
      </c>
    </row>
    <row r="1423" spans="1:5" ht="21" customHeight="1" x14ac:dyDescent="0.2">
      <c r="A1423" s="570">
        <v>1412</v>
      </c>
      <c r="B1423" s="302">
        <v>100000501962</v>
      </c>
      <c r="C1423" s="572">
        <v>43922</v>
      </c>
      <c r="D1423" s="301" t="s">
        <v>6102</v>
      </c>
      <c r="E1423" s="116">
        <v>94160</v>
      </c>
    </row>
    <row r="1424" spans="1:5" ht="21" customHeight="1" x14ac:dyDescent="0.2">
      <c r="A1424" s="570">
        <v>1413</v>
      </c>
      <c r="B1424" s="302">
        <v>100000501963</v>
      </c>
      <c r="C1424" s="572">
        <v>43922</v>
      </c>
      <c r="D1424" s="301" t="s">
        <v>6102</v>
      </c>
      <c r="E1424" s="116">
        <v>94160</v>
      </c>
    </row>
    <row r="1425" spans="1:5" ht="21" customHeight="1" x14ac:dyDescent="0.2">
      <c r="A1425" s="570">
        <v>1414</v>
      </c>
      <c r="B1425" s="302">
        <v>100000501964</v>
      </c>
      <c r="C1425" s="572">
        <v>43922</v>
      </c>
      <c r="D1425" s="301" t="s">
        <v>6102</v>
      </c>
      <c r="E1425" s="116">
        <v>94160</v>
      </c>
    </row>
    <row r="1426" spans="1:5" ht="21" customHeight="1" x14ac:dyDescent="0.2">
      <c r="A1426" s="570">
        <v>1415</v>
      </c>
      <c r="B1426" s="302">
        <v>100000501965</v>
      </c>
      <c r="C1426" s="572">
        <v>43922</v>
      </c>
      <c r="D1426" s="301" t="s">
        <v>6102</v>
      </c>
      <c r="E1426" s="116">
        <v>94160</v>
      </c>
    </row>
    <row r="1427" spans="1:5" ht="21" customHeight="1" x14ac:dyDescent="0.2">
      <c r="A1427" s="570">
        <v>1416</v>
      </c>
      <c r="B1427" s="302">
        <v>100000501966</v>
      </c>
      <c r="C1427" s="572">
        <v>43922</v>
      </c>
      <c r="D1427" s="301" t="s">
        <v>6102</v>
      </c>
      <c r="E1427" s="116">
        <v>94160</v>
      </c>
    </row>
    <row r="1428" spans="1:5" ht="21" customHeight="1" x14ac:dyDescent="0.2">
      <c r="A1428" s="570">
        <v>1417</v>
      </c>
      <c r="B1428" s="302">
        <v>100000501967</v>
      </c>
      <c r="C1428" s="572">
        <v>43922</v>
      </c>
      <c r="D1428" s="301" t="s">
        <v>6102</v>
      </c>
      <c r="E1428" s="116">
        <v>94160</v>
      </c>
    </row>
    <row r="1429" spans="1:5" ht="21" customHeight="1" x14ac:dyDescent="0.2">
      <c r="A1429" s="570">
        <v>1418</v>
      </c>
      <c r="B1429" s="302">
        <v>100000501968</v>
      </c>
      <c r="C1429" s="572">
        <v>43922</v>
      </c>
      <c r="D1429" s="301" t="s">
        <v>6102</v>
      </c>
      <c r="E1429" s="116">
        <v>94160</v>
      </c>
    </row>
    <row r="1430" spans="1:5" ht="21" customHeight="1" x14ac:dyDescent="0.2">
      <c r="A1430" s="570">
        <v>1419</v>
      </c>
      <c r="B1430" s="302">
        <v>100000501969</v>
      </c>
      <c r="C1430" s="572">
        <v>43922</v>
      </c>
      <c r="D1430" s="301" t="s">
        <v>6102</v>
      </c>
      <c r="E1430" s="116">
        <v>94160</v>
      </c>
    </row>
    <row r="1431" spans="1:5" ht="21" customHeight="1" x14ac:dyDescent="0.2">
      <c r="A1431" s="570">
        <v>1420</v>
      </c>
      <c r="B1431" s="302">
        <v>100000501970</v>
      </c>
      <c r="C1431" s="572">
        <v>43922</v>
      </c>
      <c r="D1431" s="301" t="s">
        <v>6102</v>
      </c>
      <c r="E1431" s="116">
        <v>94160</v>
      </c>
    </row>
    <row r="1432" spans="1:5" ht="21" customHeight="1" x14ac:dyDescent="0.2">
      <c r="A1432" s="570">
        <v>1421</v>
      </c>
      <c r="B1432" s="302">
        <v>100000501971</v>
      </c>
      <c r="C1432" s="572">
        <v>43922</v>
      </c>
      <c r="D1432" s="301" t="s">
        <v>6102</v>
      </c>
      <c r="E1432" s="116">
        <v>94160</v>
      </c>
    </row>
    <row r="1433" spans="1:5" ht="21" customHeight="1" x14ac:dyDescent="0.2">
      <c r="A1433" s="570">
        <v>1422</v>
      </c>
      <c r="B1433" s="302">
        <v>100000501972</v>
      </c>
      <c r="C1433" s="572">
        <v>43922</v>
      </c>
      <c r="D1433" s="301" t="s">
        <v>6102</v>
      </c>
      <c r="E1433" s="116">
        <v>94160</v>
      </c>
    </row>
    <row r="1434" spans="1:5" ht="21" customHeight="1" x14ac:dyDescent="0.2">
      <c r="A1434" s="570">
        <v>1423</v>
      </c>
      <c r="B1434" s="302">
        <v>100000501973</v>
      </c>
      <c r="C1434" s="572">
        <v>43922</v>
      </c>
      <c r="D1434" s="301" t="s">
        <v>6102</v>
      </c>
      <c r="E1434" s="116">
        <v>94160</v>
      </c>
    </row>
    <row r="1435" spans="1:5" ht="21" customHeight="1" x14ac:dyDescent="0.2">
      <c r="A1435" s="570">
        <v>1424</v>
      </c>
      <c r="B1435" s="302">
        <v>100000501974</v>
      </c>
      <c r="C1435" s="572">
        <v>43922</v>
      </c>
      <c r="D1435" s="301" t="s">
        <v>6101</v>
      </c>
      <c r="E1435" s="116">
        <v>94160</v>
      </c>
    </row>
    <row r="1436" spans="1:5" ht="21" customHeight="1" x14ac:dyDescent="0.2">
      <c r="A1436" s="570">
        <v>1425</v>
      </c>
      <c r="B1436" s="302">
        <v>100000501975</v>
      </c>
      <c r="C1436" s="572">
        <v>43922</v>
      </c>
      <c r="D1436" s="301" t="s">
        <v>6101</v>
      </c>
      <c r="E1436" s="116">
        <v>94160</v>
      </c>
    </row>
    <row r="1437" spans="1:5" ht="21" customHeight="1" x14ac:dyDescent="0.2">
      <c r="A1437" s="570">
        <v>1426</v>
      </c>
      <c r="B1437" s="302">
        <v>100000501976</v>
      </c>
      <c r="C1437" s="572">
        <v>43922</v>
      </c>
      <c r="D1437" s="301" t="s">
        <v>6101</v>
      </c>
      <c r="E1437" s="116">
        <v>94160</v>
      </c>
    </row>
    <row r="1438" spans="1:5" ht="21" customHeight="1" x14ac:dyDescent="0.2">
      <c r="A1438" s="570">
        <v>1427</v>
      </c>
      <c r="B1438" s="302">
        <v>100000501977</v>
      </c>
      <c r="C1438" s="572">
        <v>43922</v>
      </c>
      <c r="D1438" s="301" t="s">
        <v>6101</v>
      </c>
      <c r="E1438" s="116">
        <v>94160</v>
      </c>
    </row>
    <row r="1439" spans="1:5" ht="21" customHeight="1" x14ac:dyDescent="0.2">
      <c r="A1439" s="570">
        <v>1428</v>
      </c>
      <c r="B1439" s="302">
        <v>100000501978</v>
      </c>
      <c r="C1439" s="572">
        <v>43922</v>
      </c>
      <c r="D1439" s="301" t="s">
        <v>6101</v>
      </c>
      <c r="E1439" s="116">
        <v>94160</v>
      </c>
    </row>
    <row r="1440" spans="1:5" ht="21" customHeight="1" x14ac:dyDescent="0.2">
      <c r="A1440" s="570">
        <v>1429</v>
      </c>
      <c r="B1440" s="302">
        <v>100000501979</v>
      </c>
      <c r="C1440" s="572">
        <v>43922</v>
      </c>
      <c r="D1440" s="301" t="s">
        <v>6101</v>
      </c>
      <c r="E1440" s="116">
        <v>94160</v>
      </c>
    </row>
    <row r="1441" spans="1:5" ht="21" customHeight="1" x14ac:dyDescent="0.2">
      <c r="A1441" s="570">
        <v>1430</v>
      </c>
      <c r="B1441" s="302">
        <v>100000501980</v>
      </c>
      <c r="C1441" s="572">
        <v>43922</v>
      </c>
      <c r="D1441" s="301" t="s">
        <v>6101</v>
      </c>
      <c r="E1441" s="116">
        <v>94160</v>
      </c>
    </row>
    <row r="1442" spans="1:5" ht="21" customHeight="1" x14ac:dyDescent="0.2">
      <c r="A1442" s="570">
        <v>1431</v>
      </c>
      <c r="B1442" s="302">
        <v>100000501981</v>
      </c>
      <c r="C1442" s="572">
        <v>43922</v>
      </c>
      <c r="D1442" s="301" t="s">
        <v>6101</v>
      </c>
      <c r="E1442" s="116">
        <v>94160</v>
      </c>
    </row>
    <row r="1443" spans="1:5" ht="21" customHeight="1" x14ac:dyDescent="0.2">
      <c r="A1443" s="570">
        <v>1432</v>
      </c>
      <c r="B1443" s="302">
        <v>100000501982</v>
      </c>
      <c r="C1443" s="572">
        <v>43922</v>
      </c>
      <c r="D1443" s="301" t="s">
        <v>6101</v>
      </c>
      <c r="E1443" s="116">
        <v>94160</v>
      </c>
    </row>
    <row r="1444" spans="1:5" ht="21" customHeight="1" x14ac:dyDescent="0.2">
      <c r="A1444" s="570">
        <v>1433</v>
      </c>
      <c r="B1444" s="302">
        <v>100000501983</v>
      </c>
      <c r="C1444" s="572">
        <v>43922</v>
      </c>
      <c r="D1444" s="301" t="s">
        <v>6101</v>
      </c>
      <c r="E1444" s="116">
        <v>94160</v>
      </c>
    </row>
    <row r="1445" spans="1:5" ht="21" customHeight="1" x14ac:dyDescent="0.2">
      <c r="A1445" s="570">
        <v>1434</v>
      </c>
      <c r="B1445" s="302">
        <v>100000501984</v>
      </c>
      <c r="C1445" s="572">
        <v>43922</v>
      </c>
      <c r="D1445" s="301" t="s">
        <v>6101</v>
      </c>
      <c r="E1445" s="116">
        <v>94160</v>
      </c>
    </row>
    <row r="1446" spans="1:5" ht="21" customHeight="1" x14ac:dyDescent="0.2">
      <c r="A1446" s="570">
        <v>1435</v>
      </c>
      <c r="B1446" s="302">
        <v>100000501985</v>
      </c>
      <c r="C1446" s="572">
        <v>43922</v>
      </c>
      <c r="D1446" s="301" t="s">
        <v>6101</v>
      </c>
      <c r="E1446" s="116">
        <v>94160</v>
      </c>
    </row>
    <row r="1447" spans="1:5" ht="21" customHeight="1" x14ac:dyDescent="0.2">
      <c r="A1447" s="570">
        <v>1436</v>
      </c>
      <c r="B1447" s="302">
        <v>100000501986</v>
      </c>
      <c r="C1447" s="572">
        <v>43922</v>
      </c>
      <c r="D1447" s="301" t="s">
        <v>6101</v>
      </c>
      <c r="E1447" s="116">
        <v>94160</v>
      </c>
    </row>
    <row r="1448" spans="1:5" ht="21" customHeight="1" x14ac:dyDescent="0.2">
      <c r="A1448" s="570">
        <v>1437</v>
      </c>
      <c r="B1448" s="302">
        <v>100000501987</v>
      </c>
      <c r="C1448" s="572">
        <v>43922</v>
      </c>
      <c r="D1448" s="301" t="s">
        <v>6101</v>
      </c>
      <c r="E1448" s="116">
        <v>94160</v>
      </c>
    </row>
    <row r="1449" spans="1:5" ht="21" customHeight="1" x14ac:dyDescent="0.2">
      <c r="A1449" s="570">
        <v>1438</v>
      </c>
      <c r="B1449" s="302">
        <v>100000501988</v>
      </c>
      <c r="C1449" s="572">
        <v>43922</v>
      </c>
      <c r="D1449" s="301" t="s">
        <v>6101</v>
      </c>
      <c r="E1449" s="116">
        <v>94160</v>
      </c>
    </row>
    <row r="1450" spans="1:5" ht="21" customHeight="1" x14ac:dyDescent="0.2">
      <c r="A1450" s="570">
        <v>1439</v>
      </c>
      <c r="B1450" s="302">
        <v>100000501999</v>
      </c>
      <c r="C1450" s="572">
        <v>43922</v>
      </c>
      <c r="D1450" s="301" t="s">
        <v>6103</v>
      </c>
      <c r="E1450" s="116">
        <v>94160</v>
      </c>
    </row>
    <row r="1451" spans="1:5" ht="21" customHeight="1" x14ac:dyDescent="0.2">
      <c r="A1451" s="570">
        <v>1440</v>
      </c>
      <c r="B1451" s="302">
        <v>100000502000</v>
      </c>
      <c r="C1451" s="572">
        <v>43922</v>
      </c>
      <c r="D1451" s="301" t="s">
        <v>6103</v>
      </c>
      <c r="E1451" s="116">
        <v>94160</v>
      </c>
    </row>
    <row r="1452" spans="1:5" ht="21" customHeight="1" x14ac:dyDescent="0.2">
      <c r="A1452" s="570">
        <v>1441</v>
      </c>
      <c r="B1452" s="302">
        <v>100000502001</v>
      </c>
      <c r="C1452" s="572">
        <v>43922</v>
      </c>
      <c r="D1452" s="301" t="s">
        <v>6103</v>
      </c>
      <c r="E1452" s="116">
        <v>94160</v>
      </c>
    </row>
    <row r="1453" spans="1:5" ht="21" customHeight="1" x14ac:dyDescent="0.2">
      <c r="A1453" s="570">
        <v>1442</v>
      </c>
      <c r="B1453" s="302">
        <v>100000502002</v>
      </c>
      <c r="C1453" s="572">
        <v>43922</v>
      </c>
      <c r="D1453" s="301" t="s">
        <v>6103</v>
      </c>
      <c r="E1453" s="116">
        <v>94160</v>
      </c>
    </row>
    <row r="1454" spans="1:5" ht="21" customHeight="1" x14ac:dyDescent="0.2">
      <c r="A1454" s="570">
        <v>1443</v>
      </c>
      <c r="B1454" s="302">
        <v>100000502003</v>
      </c>
      <c r="C1454" s="572">
        <v>43922</v>
      </c>
      <c r="D1454" s="301" t="s">
        <v>6103</v>
      </c>
      <c r="E1454" s="116">
        <v>94160</v>
      </c>
    </row>
    <row r="1455" spans="1:5" ht="21" customHeight="1" x14ac:dyDescent="0.2">
      <c r="A1455" s="570">
        <v>1444</v>
      </c>
      <c r="B1455" s="302">
        <v>100000502004</v>
      </c>
      <c r="C1455" s="572">
        <v>43922</v>
      </c>
      <c r="D1455" s="301" t="s">
        <v>6103</v>
      </c>
      <c r="E1455" s="116">
        <v>94160</v>
      </c>
    </row>
    <row r="1456" spans="1:5" ht="21" customHeight="1" x14ac:dyDescent="0.2">
      <c r="A1456" s="570">
        <v>1445</v>
      </c>
      <c r="B1456" s="302">
        <v>100000502005</v>
      </c>
      <c r="C1456" s="572">
        <v>43922</v>
      </c>
      <c r="D1456" s="301" t="s">
        <v>6103</v>
      </c>
      <c r="E1456" s="116">
        <v>94160</v>
      </c>
    </row>
    <row r="1457" spans="1:5" ht="21" customHeight="1" x14ac:dyDescent="0.2">
      <c r="A1457" s="570">
        <v>1446</v>
      </c>
      <c r="B1457" s="302">
        <v>100000502006</v>
      </c>
      <c r="C1457" s="572">
        <v>43922</v>
      </c>
      <c r="D1457" s="301" t="s">
        <v>6103</v>
      </c>
      <c r="E1457" s="116">
        <v>94160</v>
      </c>
    </row>
    <row r="1458" spans="1:5" ht="21" customHeight="1" x14ac:dyDescent="0.2">
      <c r="A1458" s="570">
        <v>1447</v>
      </c>
      <c r="B1458" s="302">
        <v>100000502007</v>
      </c>
      <c r="C1458" s="572">
        <v>43922</v>
      </c>
      <c r="D1458" s="301" t="s">
        <v>6103</v>
      </c>
      <c r="E1458" s="116">
        <v>94160</v>
      </c>
    </row>
    <row r="1459" spans="1:5" ht="21" customHeight="1" x14ac:dyDescent="0.2">
      <c r="A1459" s="570">
        <v>1448</v>
      </c>
      <c r="B1459" s="302">
        <v>100000502008</v>
      </c>
      <c r="C1459" s="572">
        <v>43922</v>
      </c>
      <c r="D1459" s="301" t="s">
        <v>6103</v>
      </c>
      <c r="E1459" s="116">
        <v>94160</v>
      </c>
    </row>
    <row r="1460" spans="1:5" ht="21" customHeight="1" x14ac:dyDescent="0.2">
      <c r="A1460" s="570">
        <v>1449</v>
      </c>
      <c r="B1460" s="302">
        <v>100000502009</v>
      </c>
      <c r="C1460" s="572">
        <v>43922</v>
      </c>
      <c r="D1460" s="301" t="s">
        <v>6103</v>
      </c>
      <c r="E1460" s="116">
        <v>94160</v>
      </c>
    </row>
    <row r="1461" spans="1:5" ht="21" customHeight="1" x14ac:dyDescent="0.2">
      <c r="A1461" s="570">
        <v>1450</v>
      </c>
      <c r="B1461" s="302">
        <v>100000502010</v>
      </c>
      <c r="C1461" s="572">
        <v>43922</v>
      </c>
      <c r="D1461" s="301" t="s">
        <v>6103</v>
      </c>
      <c r="E1461" s="116">
        <v>94160</v>
      </c>
    </row>
    <row r="1462" spans="1:5" ht="21" customHeight="1" x14ac:dyDescent="0.2">
      <c r="A1462" s="570">
        <v>1451</v>
      </c>
      <c r="B1462" s="302">
        <v>100000502011</v>
      </c>
      <c r="C1462" s="572">
        <v>43922</v>
      </c>
      <c r="D1462" s="301" t="s">
        <v>6103</v>
      </c>
      <c r="E1462" s="116">
        <v>94160</v>
      </c>
    </row>
    <row r="1463" spans="1:5" ht="21" customHeight="1" x14ac:dyDescent="0.2">
      <c r="A1463" s="570">
        <v>1452</v>
      </c>
      <c r="B1463" s="302">
        <v>100000502012</v>
      </c>
      <c r="C1463" s="572">
        <v>43922</v>
      </c>
      <c r="D1463" s="301" t="s">
        <v>6103</v>
      </c>
      <c r="E1463" s="116">
        <v>94160</v>
      </c>
    </row>
    <row r="1464" spans="1:5" ht="21" customHeight="1" x14ac:dyDescent="0.2">
      <c r="A1464" s="570">
        <v>1453</v>
      </c>
      <c r="B1464" s="302">
        <v>100000502013</v>
      </c>
      <c r="C1464" s="572">
        <v>43922</v>
      </c>
      <c r="D1464" s="301" t="s">
        <v>6103</v>
      </c>
      <c r="E1464" s="116">
        <v>94160</v>
      </c>
    </row>
    <row r="1465" spans="1:5" ht="21" customHeight="1" x14ac:dyDescent="0.2">
      <c r="A1465" s="570">
        <v>1454</v>
      </c>
      <c r="B1465" s="302">
        <v>100000502040</v>
      </c>
      <c r="C1465" s="572">
        <v>43922</v>
      </c>
      <c r="D1465" s="301" t="s">
        <v>6098</v>
      </c>
      <c r="E1465" s="116">
        <v>94160</v>
      </c>
    </row>
    <row r="1466" spans="1:5" ht="21" customHeight="1" x14ac:dyDescent="0.2">
      <c r="A1466" s="570">
        <v>1455</v>
      </c>
      <c r="B1466" s="302">
        <v>100000502041</v>
      </c>
      <c r="C1466" s="572">
        <v>43922</v>
      </c>
      <c r="D1466" s="301" t="s">
        <v>6098</v>
      </c>
      <c r="E1466" s="116">
        <v>94160</v>
      </c>
    </row>
    <row r="1467" spans="1:5" ht="21" customHeight="1" x14ac:dyDescent="0.2">
      <c r="A1467" s="570">
        <v>1456</v>
      </c>
      <c r="B1467" s="302">
        <v>100000502042</v>
      </c>
      <c r="C1467" s="572">
        <v>43922</v>
      </c>
      <c r="D1467" s="301" t="s">
        <v>6098</v>
      </c>
      <c r="E1467" s="116">
        <v>94160</v>
      </c>
    </row>
    <row r="1468" spans="1:5" ht="21" customHeight="1" x14ac:dyDescent="0.2">
      <c r="A1468" s="570">
        <v>1457</v>
      </c>
      <c r="B1468" s="302">
        <v>100000502043</v>
      </c>
      <c r="C1468" s="572">
        <v>43922</v>
      </c>
      <c r="D1468" s="301" t="s">
        <v>6098</v>
      </c>
      <c r="E1468" s="116">
        <v>94160</v>
      </c>
    </row>
    <row r="1469" spans="1:5" ht="21" customHeight="1" x14ac:dyDescent="0.2">
      <c r="A1469" s="570">
        <v>1458</v>
      </c>
      <c r="B1469" s="302">
        <v>100000502044</v>
      </c>
      <c r="C1469" s="572">
        <v>43922</v>
      </c>
      <c r="D1469" s="301" t="s">
        <v>6098</v>
      </c>
      <c r="E1469" s="116">
        <v>94160</v>
      </c>
    </row>
    <row r="1470" spans="1:5" ht="21" customHeight="1" x14ac:dyDescent="0.2">
      <c r="A1470" s="570">
        <v>1459</v>
      </c>
      <c r="B1470" s="302">
        <v>100000502045</v>
      </c>
      <c r="C1470" s="572">
        <v>43922</v>
      </c>
      <c r="D1470" s="301" t="s">
        <v>6098</v>
      </c>
      <c r="E1470" s="116">
        <v>94160</v>
      </c>
    </row>
    <row r="1471" spans="1:5" ht="21" customHeight="1" x14ac:dyDescent="0.2">
      <c r="A1471" s="570">
        <v>1460</v>
      </c>
      <c r="B1471" s="302">
        <v>100000502046</v>
      </c>
      <c r="C1471" s="572">
        <v>43922</v>
      </c>
      <c r="D1471" s="301" t="s">
        <v>6098</v>
      </c>
      <c r="E1471" s="116">
        <v>94160</v>
      </c>
    </row>
    <row r="1472" spans="1:5" ht="21" customHeight="1" x14ac:dyDescent="0.2">
      <c r="A1472" s="570">
        <v>1461</v>
      </c>
      <c r="B1472" s="302">
        <v>100000502047</v>
      </c>
      <c r="C1472" s="572">
        <v>43922</v>
      </c>
      <c r="D1472" s="301" t="s">
        <v>6098</v>
      </c>
      <c r="E1472" s="116">
        <v>94160</v>
      </c>
    </row>
    <row r="1473" spans="1:5" ht="21" customHeight="1" x14ac:dyDescent="0.2">
      <c r="A1473" s="570">
        <v>1462</v>
      </c>
      <c r="B1473" s="302">
        <v>100000502048</v>
      </c>
      <c r="C1473" s="572">
        <v>43922</v>
      </c>
      <c r="D1473" s="301" t="s">
        <v>6098</v>
      </c>
      <c r="E1473" s="116">
        <v>94160</v>
      </c>
    </row>
    <row r="1474" spans="1:5" ht="21" customHeight="1" x14ac:dyDescent="0.2">
      <c r="A1474" s="570">
        <v>1463</v>
      </c>
      <c r="B1474" s="302">
        <v>100000502049</v>
      </c>
      <c r="C1474" s="572">
        <v>43922</v>
      </c>
      <c r="D1474" s="301" t="s">
        <v>6098</v>
      </c>
      <c r="E1474" s="116">
        <v>94160</v>
      </c>
    </row>
    <row r="1475" spans="1:5" ht="21" customHeight="1" x14ac:dyDescent="0.2">
      <c r="A1475" s="570">
        <v>1464</v>
      </c>
      <c r="B1475" s="302">
        <v>100000502050</v>
      </c>
      <c r="C1475" s="572">
        <v>43922</v>
      </c>
      <c r="D1475" s="301" t="s">
        <v>6098</v>
      </c>
      <c r="E1475" s="116">
        <v>94160</v>
      </c>
    </row>
    <row r="1476" spans="1:5" ht="21" customHeight="1" x14ac:dyDescent="0.2">
      <c r="A1476" s="570">
        <v>1465</v>
      </c>
      <c r="B1476" s="302">
        <v>100000502051</v>
      </c>
      <c r="C1476" s="572">
        <v>43922</v>
      </c>
      <c r="D1476" s="301" t="s">
        <v>6098</v>
      </c>
      <c r="E1476" s="116">
        <v>94160</v>
      </c>
    </row>
    <row r="1477" spans="1:5" ht="21" customHeight="1" x14ac:dyDescent="0.2">
      <c r="A1477" s="570">
        <v>1466</v>
      </c>
      <c r="B1477" s="302">
        <v>100000502052</v>
      </c>
      <c r="C1477" s="572">
        <v>43922</v>
      </c>
      <c r="D1477" s="301" t="s">
        <v>6098</v>
      </c>
      <c r="E1477" s="116">
        <v>94160</v>
      </c>
    </row>
    <row r="1478" spans="1:5" ht="21" customHeight="1" x14ac:dyDescent="0.2">
      <c r="A1478" s="570">
        <v>1467</v>
      </c>
      <c r="B1478" s="302">
        <v>100000502053</v>
      </c>
      <c r="C1478" s="572">
        <v>43922</v>
      </c>
      <c r="D1478" s="301" t="s">
        <v>6098</v>
      </c>
      <c r="E1478" s="116">
        <v>94160</v>
      </c>
    </row>
    <row r="1479" spans="1:5" ht="21" customHeight="1" x14ac:dyDescent="0.2">
      <c r="A1479" s="570">
        <v>1468</v>
      </c>
      <c r="B1479" s="302">
        <v>100000502054</v>
      </c>
      <c r="C1479" s="572">
        <v>43922</v>
      </c>
      <c r="D1479" s="301" t="s">
        <v>6098</v>
      </c>
      <c r="E1479" s="116">
        <v>94160</v>
      </c>
    </row>
    <row r="1480" spans="1:5" ht="21" customHeight="1" x14ac:dyDescent="0.2">
      <c r="A1480" s="570">
        <v>1469</v>
      </c>
      <c r="B1480" s="302">
        <v>100000700444</v>
      </c>
      <c r="C1480" s="572">
        <v>44378</v>
      </c>
      <c r="D1480" s="301" t="s">
        <v>6104</v>
      </c>
      <c r="E1480" s="116">
        <v>29059.54</v>
      </c>
    </row>
    <row r="1481" spans="1:5" ht="21" customHeight="1" x14ac:dyDescent="0.2">
      <c r="A1481" s="570">
        <v>1470</v>
      </c>
      <c r="B1481" s="302">
        <v>100000700446</v>
      </c>
      <c r="C1481" s="572">
        <v>44378</v>
      </c>
      <c r="D1481" s="301" t="s">
        <v>6105</v>
      </c>
      <c r="E1481" s="116">
        <v>29059.54</v>
      </c>
    </row>
    <row r="1482" spans="1:5" ht="21" customHeight="1" x14ac:dyDescent="0.2">
      <c r="A1482" s="570">
        <v>1471</v>
      </c>
      <c r="B1482" s="302">
        <v>100000700528</v>
      </c>
      <c r="C1482" s="572">
        <v>44378</v>
      </c>
      <c r="D1482" s="301" t="s">
        <v>6106</v>
      </c>
      <c r="E1482" s="116">
        <v>29059.54</v>
      </c>
    </row>
    <row r="1483" spans="1:5" ht="21" customHeight="1" x14ac:dyDescent="0.2">
      <c r="A1483" s="570">
        <v>1472</v>
      </c>
      <c r="B1483" s="302">
        <v>100000723058</v>
      </c>
      <c r="C1483" s="572">
        <v>44501</v>
      </c>
      <c r="D1483" s="301" t="s">
        <v>6107</v>
      </c>
      <c r="E1483" s="116">
        <v>765270</v>
      </c>
    </row>
    <row r="1484" spans="1:5" ht="21" customHeight="1" x14ac:dyDescent="0.2">
      <c r="A1484" s="570">
        <v>1473</v>
      </c>
      <c r="B1484" s="302">
        <v>100000723059</v>
      </c>
      <c r="C1484" s="572">
        <v>44501</v>
      </c>
      <c r="D1484" s="301" t="s">
        <v>6107</v>
      </c>
      <c r="E1484" s="116">
        <v>765270</v>
      </c>
    </row>
    <row r="1485" spans="1:5" ht="21" customHeight="1" x14ac:dyDescent="0.2">
      <c r="A1485" s="570">
        <v>1474</v>
      </c>
      <c r="B1485" s="302">
        <v>100000723060</v>
      </c>
      <c r="C1485" s="572">
        <v>44501</v>
      </c>
      <c r="D1485" s="301" t="s">
        <v>6107</v>
      </c>
      <c r="E1485" s="116">
        <v>765270</v>
      </c>
    </row>
    <row r="1486" spans="1:5" ht="21" customHeight="1" x14ac:dyDescent="0.2">
      <c r="A1486" s="570">
        <v>1475</v>
      </c>
      <c r="B1486" s="302">
        <v>100000723061</v>
      </c>
      <c r="C1486" s="572">
        <v>44501</v>
      </c>
      <c r="D1486" s="301" t="s">
        <v>6107</v>
      </c>
      <c r="E1486" s="116">
        <v>765270</v>
      </c>
    </row>
    <row r="1487" spans="1:5" ht="21" customHeight="1" x14ac:dyDescent="0.2">
      <c r="A1487" s="570">
        <v>1476</v>
      </c>
      <c r="B1487" s="302">
        <v>100000723062</v>
      </c>
      <c r="C1487" s="572">
        <v>44501</v>
      </c>
      <c r="D1487" s="301" t="s">
        <v>6107</v>
      </c>
      <c r="E1487" s="116">
        <v>765270</v>
      </c>
    </row>
    <row r="1488" spans="1:5" ht="21" customHeight="1" x14ac:dyDescent="0.2">
      <c r="A1488" s="570">
        <v>1477</v>
      </c>
      <c r="B1488" s="302">
        <v>100000723063</v>
      </c>
      <c r="C1488" s="572">
        <v>44501</v>
      </c>
      <c r="D1488" s="301" t="s">
        <v>6107</v>
      </c>
      <c r="E1488" s="116">
        <v>765270</v>
      </c>
    </row>
    <row r="1489" spans="1:5" ht="21" customHeight="1" x14ac:dyDescent="0.2">
      <c r="A1489" s="570">
        <v>1478</v>
      </c>
      <c r="B1489" s="302">
        <v>100000726398</v>
      </c>
      <c r="C1489" s="572">
        <v>44501</v>
      </c>
      <c r="D1489" s="301" t="s">
        <v>6108</v>
      </c>
      <c r="E1489" s="116">
        <v>879514</v>
      </c>
    </row>
    <row r="1490" spans="1:5" ht="21" customHeight="1" x14ac:dyDescent="0.2">
      <c r="A1490" s="570">
        <v>1479</v>
      </c>
      <c r="B1490" s="302">
        <v>100000726399</v>
      </c>
      <c r="C1490" s="572">
        <v>44501</v>
      </c>
      <c r="D1490" s="301" t="s">
        <v>6108</v>
      </c>
      <c r="E1490" s="116">
        <v>879514</v>
      </c>
    </row>
    <row r="1491" spans="1:5" ht="21" customHeight="1" x14ac:dyDescent="0.2">
      <c r="A1491" s="570">
        <v>1480</v>
      </c>
      <c r="B1491" s="302">
        <v>100000726400</v>
      </c>
      <c r="C1491" s="572">
        <v>44501</v>
      </c>
      <c r="D1491" s="301" t="s">
        <v>6108</v>
      </c>
      <c r="E1491" s="116">
        <v>879514</v>
      </c>
    </row>
    <row r="1492" spans="1:5" ht="21" customHeight="1" x14ac:dyDescent="0.2">
      <c r="A1492" s="570">
        <v>1481</v>
      </c>
      <c r="B1492" s="302">
        <v>100000726401</v>
      </c>
      <c r="C1492" s="572">
        <v>44501</v>
      </c>
      <c r="D1492" s="301" t="s">
        <v>6108</v>
      </c>
      <c r="E1492" s="116">
        <v>879514</v>
      </c>
    </row>
    <row r="1493" spans="1:5" ht="21" customHeight="1" x14ac:dyDescent="0.2">
      <c r="A1493" s="570">
        <v>1482</v>
      </c>
      <c r="B1493" s="302">
        <v>100000726402</v>
      </c>
      <c r="C1493" s="572">
        <v>44501</v>
      </c>
      <c r="D1493" s="301" t="s">
        <v>6108</v>
      </c>
      <c r="E1493" s="116">
        <v>879514</v>
      </c>
    </row>
    <row r="1494" spans="1:5" ht="21" customHeight="1" x14ac:dyDescent="0.2">
      <c r="A1494" s="570">
        <v>1483</v>
      </c>
      <c r="B1494" s="302">
        <v>100000726403</v>
      </c>
      <c r="C1494" s="572">
        <v>44501</v>
      </c>
      <c r="D1494" s="301" t="s">
        <v>6108</v>
      </c>
      <c r="E1494" s="116">
        <v>879514</v>
      </c>
    </row>
    <row r="1495" spans="1:5" ht="21" customHeight="1" x14ac:dyDescent="0.2">
      <c r="A1495" s="570">
        <v>1484</v>
      </c>
      <c r="B1495" s="302">
        <v>100000726404</v>
      </c>
      <c r="C1495" s="572">
        <v>44501</v>
      </c>
      <c r="D1495" s="301" t="s">
        <v>6108</v>
      </c>
      <c r="E1495" s="116">
        <v>879514</v>
      </c>
    </row>
    <row r="1496" spans="1:5" ht="21" customHeight="1" x14ac:dyDescent="0.2">
      <c r="A1496" s="304"/>
      <c r="B1496" s="676" t="s">
        <v>8614</v>
      </c>
      <c r="C1496" s="677"/>
      <c r="D1496" s="678"/>
      <c r="E1496" s="305">
        <f>SUM(E39:E1495)</f>
        <v>207539661.11999997</v>
      </c>
    </row>
    <row r="1497" spans="1:5" ht="21" customHeight="1" x14ac:dyDescent="0.2">
      <c r="A1497" s="570"/>
      <c r="B1497" s="297" t="s">
        <v>6109</v>
      </c>
      <c r="C1497" s="569"/>
      <c r="D1497" s="307"/>
      <c r="E1497" s="308"/>
    </row>
    <row r="1498" spans="1:5" ht="21" customHeight="1" x14ac:dyDescent="0.2">
      <c r="A1498" s="312">
        <v>1485</v>
      </c>
      <c r="B1498" s="303" t="s">
        <v>6110</v>
      </c>
      <c r="C1498" s="572">
        <v>36931</v>
      </c>
      <c r="D1498" s="301" t="s">
        <v>6111</v>
      </c>
      <c r="E1498" s="313">
        <v>539615</v>
      </c>
    </row>
    <row r="1499" spans="1:5" ht="21" customHeight="1" x14ac:dyDescent="0.2">
      <c r="A1499" s="312">
        <v>1486</v>
      </c>
      <c r="B1499" s="303" t="s">
        <v>6112</v>
      </c>
      <c r="C1499" s="572">
        <v>37383</v>
      </c>
      <c r="D1499" s="301" t="s">
        <v>6113</v>
      </c>
      <c r="E1499" s="313">
        <v>803271</v>
      </c>
    </row>
    <row r="1500" spans="1:5" ht="21" customHeight="1" x14ac:dyDescent="0.2">
      <c r="A1500" s="312">
        <v>1487</v>
      </c>
      <c r="B1500" s="303" t="s">
        <v>6114</v>
      </c>
      <c r="C1500" s="572">
        <v>37264</v>
      </c>
      <c r="D1500" s="301" t="s">
        <v>5660</v>
      </c>
      <c r="E1500" s="313">
        <v>32915</v>
      </c>
    </row>
    <row r="1501" spans="1:5" ht="21" customHeight="1" x14ac:dyDescent="0.2">
      <c r="A1501" s="304"/>
      <c r="B1501" s="676" t="s">
        <v>6115</v>
      </c>
      <c r="C1501" s="677"/>
      <c r="D1501" s="678"/>
      <c r="E1501" s="305">
        <f>SUM(E1498:E1500)</f>
        <v>1375801</v>
      </c>
    </row>
    <row r="1502" spans="1:5" ht="21" customHeight="1" x14ac:dyDescent="0.2">
      <c r="A1502" s="314"/>
      <c r="B1502" s="297" t="s">
        <v>6116</v>
      </c>
      <c r="C1502" s="568"/>
      <c r="D1502" s="298"/>
      <c r="E1502" s="299"/>
    </row>
    <row r="1503" spans="1:5" s="315" customFormat="1" ht="21" customHeight="1" x14ac:dyDescent="0.2">
      <c r="A1503" s="303">
        <v>1488</v>
      </c>
      <c r="B1503" s="300">
        <v>100000080654</v>
      </c>
      <c r="C1503" s="574">
        <v>39679</v>
      </c>
      <c r="D1503" s="301" t="s">
        <v>6117</v>
      </c>
      <c r="E1503" s="119">
        <v>192600</v>
      </c>
    </row>
    <row r="1504" spans="1:5" s="315" customFormat="1" ht="21" customHeight="1" x14ac:dyDescent="0.2">
      <c r="A1504" s="304"/>
      <c r="B1504" s="676" t="s">
        <v>6118</v>
      </c>
      <c r="C1504" s="677"/>
      <c r="D1504" s="678"/>
      <c r="E1504" s="305">
        <f>SUM(E1503)</f>
        <v>192600</v>
      </c>
    </row>
    <row r="1505" spans="1:5" ht="21" customHeight="1" x14ac:dyDescent="0.2">
      <c r="A1505" s="570"/>
      <c r="B1505" s="297" t="s">
        <v>4228</v>
      </c>
      <c r="C1505" s="569"/>
      <c r="D1505" s="307"/>
      <c r="E1505" s="308"/>
    </row>
    <row r="1506" spans="1:5" ht="21" customHeight="1" x14ac:dyDescent="0.2">
      <c r="A1506" s="312">
        <v>1489</v>
      </c>
      <c r="B1506" s="303" t="s">
        <v>6119</v>
      </c>
      <c r="C1506" s="572">
        <v>39471</v>
      </c>
      <c r="D1506" s="301" t="s">
        <v>6120</v>
      </c>
      <c r="E1506" s="313">
        <v>600000</v>
      </c>
    </row>
    <row r="1507" spans="1:5" ht="21" customHeight="1" x14ac:dyDescent="0.2">
      <c r="A1507" s="312">
        <v>1490</v>
      </c>
      <c r="B1507" s="303" t="s">
        <v>6121</v>
      </c>
      <c r="C1507" s="575">
        <v>241183</v>
      </c>
      <c r="D1507" s="301" t="s">
        <v>6122</v>
      </c>
      <c r="E1507" s="313">
        <v>59800</v>
      </c>
    </row>
    <row r="1508" spans="1:5" ht="21" customHeight="1" x14ac:dyDescent="0.2">
      <c r="A1508" s="312">
        <v>1491</v>
      </c>
      <c r="B1508" s="303" t="s">
        <v>6123</v>
      </c>
      <c r="C1508" s="575">
        <v>241974</v>
      </c>
      <c r="D1508" s="301" t="s">
        <v>6124</v>
      </c>
      <c r="E1508" s="313">
        <v>1183420</v>
      </c>
    </row>
    <row r="1509" spans="1:5" ht="21" customHeight="1" x14ac:dyDescent="0.2">
      <c r="A1509" s="312">
        <v>1492</v>
      </c>
      <c r="B1509" s="303" t="s">
        <v>6125</v>
      </c>
      <c r="C1509" s="575">
        <v>242005</v>
      </c>
      <c r="D1509" s="301" t="s">
        <v>6126</v>
      </c>
      <c r="E1509" s="313">
        <v>1570225</v>
      </c>
    </row>
    <row r="1510" spans="1:5" ht="21" customHeight="1" x14ac:dyDescent="0.2">
      <c r="A1510" s="312">
        <v>1493</v>
      </c>
      <c r="B1510" s="303" t="s">
        <v>6127</v>
      </c>
      <c r="C1510" s="575">
        <v>242005</v>
      </c>
      <c r="D1510" s="301" t="s">
        <v>6128</v>
      </c>
      <c r="E1510" s="313">
        <v>2114320</v>
      </c>
    </row>
    <row r="1511" spans="1:5" ht="21" customHeight="1" x14ac:dyDescent="0.2">
      <c r="A1511" s="312">
        <v>1494</v>
      </c>
      <c r="B1511" s="303" t="s">
        <v>6129</v>
      </c>
      <c r="C1511" s="575">
        <v>242005</v>
      </c>
      <c r="D1511" s="301" t="s">
        <v>6130</v>
      </c>
      <c r="E1511" s="313">
        <v>746325</v>
      </c>
    </row>
    <row r="1512" spans="1:5" ht="21" customHeight="1" x14ac:dyDescent="0.2">
      <c r="A1512" s="312">
        <v>1495</v>
      </c>
      <c r="B1512" s="303" t="s">
        <v>6131</v>
      </c>
      <c r="C1512" s="575">
        <v>242005</v>
      </c>
      <c r="D1512" s="301" t="s">
        <v>6130</v>
      </c>
      <c r="E1512" s="313">
        <v>746325</v>
      </c>
    </row>
    <row r="1513" spans="1:5" ht="21" customHeight="1" x14ac:dyDescent="0.2">
      <c r="A1513" s="312">
        <v>1496</v>
      </c>
      <c r="B1513" s="303" t="s">
        <v>6132</v>
      </c>
      <c r="C1513" s="575">
        <v>242005</v>
      </c>
      <c r="D1513" s="301" t="s">
        <v>6130</v>
      </c>
      <c r="E1513" s="313">
        <v>746325</v>
      </c>
    </row>
    <row r="1514" spans="1:5" ht="21" customHeight="1" x14ac:dyDescent="0.2">
      <c r="A1514" s="312">
        <v>1497</v>
      </c>
      <c r="B1514" s="303" t="s">
        <v>6133</v>
      </c>
      <c r="C1514" s="575">
        <v>242005</v>
      </c>
      <c r="D1514" s="301" t="s">
        <v>6130</v>
      </c>
      <c r="E1514" s="313">
        <v>746325</v>
      </c>
    </row>
    <row r="1515" spans="1:5" ht="21" customHeight="1" x14ac:dyDescent="0.2">
      <c r="A1515" s="312">
        <v>1498</v>
      </c>
      <c r="B1515" s="303" t="s">
        <v>6134</v>
      </c>
      <c r="C1515" s="575">
        <v>242005</v>
      </c>
      <c r="D1515" s="301" t="s">
        <v>6130</v>
      </c>
      <c r="E1515" s="313">
        <v>746325</v>
      </c>
    </row>
    <row r="1516" spans="1:5" ht="21" customHeight="1" x14ac:dyDescent="0.2">
      <c r="A1516" s="312">
        <v>1499</v>
      </c>
      <c r="B1516" s="303" t="s">
        <v>6135</v>
      </c>
      <c r="C1516" s="575">
        <v>242005</v>
      </c>
      <c r="D1516" s="301" t="s">
        <v>6130</v>
      </c>
      <c r="E1516" s="313">
        <v>746325</v>
      </c>
    </row>
    <row r="1517" spans="1:5" ht="21" customHeight="1" x14ac:dyDescent="0.2">
      <c r="A1517" s="312">
        <v>1500</v>
      </c>
      <c r="B1517" s="303" t="s">
        <v>6136</v>
      </c>
      <c r="C1517" s="575">
        <v>242005</v>
      </c>
      <c r="D1517" s="301" t="s">
        <v>6130</v>
      </c>
      <c r="E1517" s="313">
        <v>746325</v>
      </c>
    </row>
    <row r="1518" spans="1:5" ht="21" customHeight="1" x14ac:dyDescent="0.2">
      <c r="A1518" s="312">
        <v>1501</v>
      </c>
      <c r="B1518" s="303" t="s">
        <v>6137</v>
      </c>
      <c r="C1518" s="575">
        <v>242005</v>
      </c>
      <c r="D1518" s="301" t="s">
        <v>6130</v>
      </c>
      <c r="E1518" s="313">
        <v>746325</v>
      </c>
    </row>
    <row r="1519" spans="1:5" ht="21" customHeight="1" x14ac:dyDescent="0.2">
      <c r="A1519" s="312">
        <v>1502</v>
      </c>
      <c r="B1519" s="303" t="s">
        <v>6138</v>
      </c>
      <c r="C1519" s="575">
        <v>242005</v>
      </c>
      <c r="D1519" s="301" t="s">
        <v>6130</v>
      </c>
      <c r="E1519" s="313">
        <v>746325</v>
      </c>
    </row>
    <row r="1520" spans="1:5" ht="21" customHeight="1" x14ac:dyDescent="0.2">
      <c r="A1520" s="312">
        <v>1503</v>
      </c>
      <c r="B1520" s="303" t="s">
        <v>6139</v>
      </c>
      <c r="C1520" s="575">
        <v>242005</v>
      </c>
      <c r="D1520" s="301" t="s">
        <v>6130</v>
      </c>
      <c r="E1520" s="313">
        <v>746325</v>
      </c>
    </row>
    <row r="1521" spans="1:5" ht="21" customHeight="1" x14ac:dyDescent="0.2">
      <c r="A1521" s="312">
        <v>1504</v>
      </c>
      <c r="B1521" s="303" t="s">
        <v>6140</v>
      </c>
      <c r="C1521" s="575">
        <v>242005</v>
      </c>
      <c r="D1521" s="301" t="s">
        <v>6141</v>
      </c>
      <c r="E1521" s="313">
        <v>782063</v>
      </c>
    </row>
    <row r="1522" spans="1:5" ht="21" customHeight="1" x14ac:dyDescent="0.2">
      <c r="A1522" s="312">
        <v>1505</v>
      </c>
      <c r="B1522" s="303" t="s">
        <v>6142</v>
      </c>
      <c r="C1522" s="575">
        <v>242005</v>
      </c>
      <c r="D1522" s="301" t="s">
        <v>6141</v>
      </c>
      <c r="E1522" s="313">
        <v>782063</v>
      </c>
    </row>
    <row r="1523" spans="1:5" ht="21" customHeight="1" x14ac:dyDescent="0.2">
      <c r="A1523" s="312">
        <v>1506</v>
      </c>
      <c r="B1523" s="303" t="s">
        <v>6143</v>
      </c>
      <c r="C1523" s="575">
        <v>242005</v>
      </c>
      <c r="D1523" s="301" t="s">
        <v>6144</v>
      </c>
      <c r="E1523" s="313">
        <v>44405</v>
      </c>
    </row>
    <row r="1524" spans="1:5" ht="21" customHeight="1" x14ac:dyDescent="0.2">
      <c r="A1524" s="312">
        <v>1507</v>
      </c>
      <c r="B1524" s="303" t="s">
        <v>6145</v>
      </c>
      <c r="C1524" s="575">
        <v>242005</v>
      </c>
      <c r="D1524" s="301" t="s">
        <v>6144</v>
      </c>
      <c r="E1524" s="313">
        <v>44405</v>
      </c>
    </row>
    <row r="1525" spans="1:5" ht="21" customHeight="1" x14ac:dyDescent="0.2">
      <c r="A1525" s="312">
        <v>1508</v>
      </c>
      <c r="B1525" s="303" t="s">
        <v>6146</v>
      </c>
      <c r="C1525" s="575">
        <v>242005</v>
      </c>
      <c r="D1525" s="301" t="s">
        <v>6144</v>
      </c>
      <c r="E1525" s="313">
        <v>44405</v>
      </c>
    </row>
    <row r="1526" spans="1:5" ht="21" customHeight="1" x14ac:dyDescent="0.2">
      <c r="A1526" s="312">
        <v>1509</v>
      </c>
      <c r="B1526" s="303" t="s">
        <v>6147</v>
      </c>
      <c r="C1526" s="575">
        <v>242005</v>
      </c>
      <c r="D1526" s="301" t="s">
        <v>6144</v>
      </c>
      <c r="E1526" s="313">
        <v>44405</v>
      </c>
    </row>
    <row r="1527" spans="1:5" ht="21" customHeight="1" x14ac:dyDescent="0.2">
      <c r="A1527" s="312">
        <v>1510</v>
      </c>
      <c r="B1527" s="303" t="s">
        <v>6148</v>
      </c>
      <c r="C1527" s="575">
        <v>242005</v>
      </c>
      <c r="D1527" s="301" t="s">
        <v>6144</v>
      </c>
      <c r="E1527" s="313">
        <v>44405</v>
      </c>
    </row>
    <row r="1528" spans="1:5" ht="21" customHeight="1" x14ac:dyDescent="0.2">
      <c r="A1528" s="312">
        <v>1511</v>
      </c>
      <c r="B1528" s="303" t="s">
        <v>6149</v>
      </c>
      <c r="C1528" s="575">
        <v>242005</v>
      </c>
      <c r="D1528" s="301" t="s">
        <v>6144</v>
      </c>
      <c r="E1528" s="313">
        <v>44405</v>
      </c>
    </row>
    <row r="1529" spans="1:5" ht="21" customHeight="1" x14ac:dyDescent="0.2">
      <c r="A1529" s="312">
        <v>1512</v>
      </c>
      <c r="B1529" s="303" t="s">
        <v>6150</v>
      </c>
      <c r="C1529" s="575">
        <v>242005</v>
      </c>
      <c r="D1529" s="301" t="s">
        <v>6144</v>
      </c>
      <c r="E1529" s="313">
        <v>44405</v>
      </c>
    </row>
    <row r="1530" spans="1:5" ht="21" customHeight="1" x14ac:dyDescent="0.2">
      <c r="A1530" s="312">
        <v>1513</v>
      </c>
      <c r="B1530" s="303" t="s">
        <v>6151</v>
      </c>
      <c r="C1530" s="575">
        <v>242005</v>
      </c>
      <c r="D1530" s="301" t="s">
        <v>6144</v>
      </c>
      <c r="E1530" s="313">
        <v>44405</v>
      </c>
    </row>
    <row r="1531" spans="1:5" ht="21" customHeight="1" x14ac:dyDescent="0.2">
      <c r="A1531" s="312">
        <v>1514</v>
      </c>
      <c r="B1531" s="303" t="s">
        <v>6152</v>
      </c>
      <c r="C1531" s="575">
        <v>242005</v>
      </c>
      <c r="D1531" s="301" t="s">
        <v>6144</v>
      </c>
      <c r="E1531" s="313">
        <v>44405</v>
      </c>
    </row>
    <row r="1532" spans="1:5" ht="21" customHeight="1" x14ac:dyDescent="0.2">
      <c r="A1532" s="312">
        <v>1515</v>
      </c>
      <c r="B1532" s="303" t="s">
        <v>6153</v>
      </c>
      <c r="C1532" s="575">
        <v>242005</v>
      </c>
      <c r="D1532" s="301" t="s">
        <v>6144</v>
      </c>
      <c r="E1532" s="313">
        <v>44405</v>
      </c>
    </row>
    <row r="1533" spans="1:5" ht="21" customHeight="1" x14ac:dyDescent="0.2">
      <c r="A1533" s="312">
        <v>1516</v>
      </c>
      <c r="B1533" s="303" t="s">
        <v>6154</v>
      </c>
      <c r="C1533" s="575">
        <v>242005</v>
      </c>
      <c r="D1533" s="301" t="s">
        <v>6144</v>
      </c>
      <c r="E1533" s="313">
        <v>44405</v>
      </c>
    </row>
    <row r="1534" spans="1:5" ht="21" customHeight="1" x14ac:dyDescent="0.2">
      <c r="A1534" s="312">
        <v>1517</v>
      </c>
      <c r="B1534" s="303" t="s">
        <v>6155</v>
      </c>
      <c r="C1534" s="575">
        <v>242005</v>
      </c>
      <c r="D1534" s="301" t="s">
        <v>6144</v>
      </c>
      <c r="E1534" s="313">
        <v>44405</v>
      </c>
    </row>
    <row r="1535" spans="1:5" ht="21" customHeight="1" x14ac:dyDescent="0.2">
      <c r="A1535" s="312">
        <v>1518</v>
      </c>
      <c r="B1535" s="303" t="s">
        <v>6156</v>
      </c>
      <c r="C1535" s="575">
        <v>242005</v>
      </c>
      <c r="D1535" s="301" t="s">
        <v>6144</v>
      </c>
      <c r="E1535" s="313">
        <v>44405</v>
      </c>
    </row>
    <row r="1536" spans="1:5" ht="21" customHeight="1" x14ac:dyDescent="0.2">
      <c r="A1536" s="312">
        <v>1519</v>
      </c>
      <c r="B1536" s="303" t="s">
        <v>6157</v>
      </c>
      <c r="C1536" s="575">
        <v>242005</v>
      </c>
      <c r="D1536" s="301" t="s">
        <v>6144</v>
      </c>
      <c r="E1536" s="313">
        <v>44405</v>
      </c>
    </row>
    <row r="1537" spans="1:5" ht="21" customHeight="1" x14ac:dyDescent="0.2">
      <c r="A1537" s="312">
        <v>1520</v>
      </c>
      <c r="B1537" s="303" t="s">
        <v>6158</v>
      </c>
      <c r="C1537" s="575">
        <v>242005</v>
      </c>
      <c r="D1537" s="301" t="s">
        <v>6144</v>
      </c>
      <c r="E1537" s="313">
        <v>44405</v>
      </c>
    </row>
    <row r="1538" spans="1:5" ht="21" customHeight="1" x14ac:dyDescent="0.2">
      <c r="A1538" s="312">
        <v>1521</v>
      </c>
      <c r="B1538" s="303" t="s">
        <v>6159</v>
      </c>
      <c r="C1538" s="575">
        <v>242005</v>
      </c>
      <c r="D1538" s="301" t="s">
        <v>6144</v>
      </c>
      <c r="E1538" s="313">
        <v>44405</v>
      </c>
    </row>
    <row r="1539" spans="1:5" ht="21" customHeight="1" x14ac:dyDescent="0.2">
      <c r="A1539" s="312">
        <v>1522</v>
      </c>
      <c r="B1539" s="303" t="s">
        <v>6160</v>
      </c>
      <c r="C1539" s="575">
        <v>242005</v>
      </c>
      <c r="D1539" s="301" t="s">
        <v>6144</v>
      </c>
      <c r="E1539" s="313">
        <v>44405</v>
      </c>
    </row>
    <row r="1540" spans="1:5" ht="21" customHeight="1" x14ac:dyDescent="0.2">
      <c r="A1540" s="312">
        <v>1523</v>
      </c>
      <c r="B1540" s="303" t="s">
        <v>6161</v>
      </c>
      <c r="C1540" s="575">
        <v>242005</v>
      </c>
      <c r="D1540" s="301" t="s">
        <v>6144</v>
      </c>
      <c r="E1540" s="313">
        <v>44405</v>
      </c>
    </row>
    <row r="1541" spans="1:5" ht="21" customHeight="1" x14ac:dyDescent="0.2">
      <c r="A1541" s="312">
        <v>1524</v>
      </c>
      <c r="B1541" s="303" t="s">
        <v>6162</v>
      </c>
      <c r="C1541" s="575">
        <v>242005</v>
      </c>
      <c r="D1541" s="301" t="s">
        <v>6144</v>
      </c>
      <c r="E1541" s="313">
        <v>44405</v>
      </c>
    </row>
    <row r="1542" spans="1:5" ht="21" customHeight="1" x14ac:dyDescent="0.2">
      <c r="A1542" s="312">
        <v>1525</v>
      </c>
      <c r="B1542" s="303" t="s">
        <v>6163</v>
      </c>
      <c r="C1542" s="575">
        <v>242005</v>
      </c>
      <c r="D1542" s="301" t="s">
        <v>6144</v>
      </c>
      <c r="E1542" s="313">
        <v>44405</v>
      </c>
    </row>
    <row r="1543" spans="1:5" ht="21" customHeight="1" x14ac:dyDescent="0.2">
      <c r="A1543" s="312">
        <v>1526</v>
      </c>
      <c r="B1543" s="303" t="s">
        <v>6164</v>
      </c>
      <c r="C1543" s="575">
        <v>242005</v>
      </c>
      <c r="D1543" s="301" t="s">
        <v>6144</v>
      </c>
      <c r="E1543" s="313">
        <v>44405</v>
      </c>
    </row>
    <row r="1544" spans="1:5" ht="21" customHeight="1" x14ac:dyDescent="0.2">
      <c r="A1544" s="312">
        <v>1527</v>
      </c>
      <c r="B1544" s="303" t="s">
        <v>6165</v>
      </c>
      <c r="C1544" s="575">
        <v>242005</v>
      </c>
      <c r="D1544" s="301" t="s">
        <v>6166</v>
      </c>
      <c r="E1544" s="313">
        <v>960500</v>
      </c>
    </row>
    <row r="1545" spans="1:5" ht="21" customHeight="1" x14ac:dyDescent="0.2">
      <c r="A1545" s="312">
        <v>1528</v>
      </c>
      <c r="B1545" s="303" t="s">
        <v>6167</v>
      </c>
      <c r="C1545" s="575">
        <v>242036</v>
      </c>
      <c r="D1545" s="301" t="s">
        <v>6168</v>
      </c>
      <c r="E1545" s="313">
        <v>148516</v>
      </c>
    </row>
    <row r="1546" spans="1:5" ht="21" customHeight="1" x14ac:dyDescent="0.2">
      <c r="A1546" s="312">
        <v>1529</v>
      </c>
      <c r="B1546" s="303" t="s">
        <v>6169</v>
      </c>
      <c r="C1546" s="575">
        <v>242036</v>
      </c>
      <c r="D1546" s="301" t="s">
        <v>6168</v>
      </c>
      <c r="E1546" s="313">
        <v>148516</v>
      </c>
    </row>
    <row r="1547" spans="1:5" ht="21" customHeight="1" x14ac:dyDescent="0.2">
      <c r="A1547" s="312">
        <v>1530</v>
      </c>
      <c r="B1547" s="303" t="s">
        <v>6170</v>
      </c>
      <c r="C1547" s="575">
        <v>242036</v>
      </c>
      <c r="D1547" s="301" t="s">
        <v>6168</v>
      </c>
      <c r="E1547" s="313">
        <v>148516</v>
      </c>
    </row>
    <row r="1548" spans="1:5" ht="21" customHeight="1" x14ac:dyDescent="0.2">
      <c r="A1548" s="312">
        <v>1531</v>
      </c>
      <c r="B1548" s="303" t="s">
        <v>6171</v>
      </c>
      <c r="C1548" s="575">
        <v>242036</v>
      </c>
      <c r="D1548" s="301" t="s">
        <v>6168</v>
      </c>
      <c r="E1548" s="313">
        <v>148516</v>
      </c>
    </row>
    <row r="1549" spans="1:5" ht="21" customHeight="1" x14ac:dyDescent="0.2">
      <c r="A1549" s="312">
        <v>1532</v>
      </c>
      <c r="B1549" s="303" t="s">
        <v>6172</v>
      </c>
      <c r="C1549" s="575">
        <v>242036</v>
      </c>
      <c r="D1549" s="301" t="s">
        <v>6168</v>
      </c>
      <c r="E1549" s="313">
        <v>148516</v>
      </c>
    </row>
    <row r="1550" spans="1:5" ht="21" customHeight="1" x14ac:dyDescent="0.2">
      <c r="A1550" s="312">
        <v>1533</v>
      </c>
      <c r="B1550" s="303" t="s">
        <v>6173</v>
      </c>
      <c r="C1550" s="575">
        <v>242036</v>
      </c>
      <c r="D1550" s="301" t="s">
        <v>6168</v>
      </c>
      <c r="E1550" s="313">
        <v>148516</v>
      </c>
    </row>
    <row r="1551" spans="1:5" ht="21" customHeight="1" x14ac:dyDescent="0.2">
      <c r="A1551" s="312">
        <v>1534</v>
      </c>
      <c r="B1551" s="303" t="s">
        <v>6174</v>
      </c>
      <c r="C1551" s="575">
        <v>242036</v>
      </c>
      <c r="D1551" s="301" t="s">
        <v>6168</v>
      </c>
      <c r="E1551" s="313">
        <v>148516</v>
      </c>
    </row>
    <row r="1552" spans="1:5" ht="21" customHeight="1" x14ac:dyDescent="0.2">
      <c r="A1552" s="312">
        <v>1535</v>
      </c>
      <c r="B1552" s="303" t="s">
        <v>6175</v>
      </c>
      <c r="C1552" s="575">
        <v>242036</v>
      </c>
      <c r="D1552" s="301" t="s">
        <v>6168</v>
      </c>
      <c r="E1552" s="313">
        <v>148516</v>
      </c>
    </row>
    <row r="1553" spans="1:5" ht="21" customHeight="1" x14ac:dyDescent="0.2">
      <c r="A1553" s="312">
        <v>1536</v>
      </c>
      <c r="B1553" s="303" t="s">
        <v>6176</v>
      </c>
      <c r="C1553" s="575">
        <v>242036</v>
      </c>
      <c r="D1553" s="301" t="s">
        <v>6168</v>
      </c>
      <c r="E1553" s="313">
        <v>148516</v>
      </c>
    </row>
    <row r="1554" spans="1:5" ht="21" customHeight="1" x14ac:dyDescent="0.2">
      <c r="A1554" s="312">
        <v>1537</v>
      </c>
      <c r="B1554" s="303" t="s">
        <v>6177</v>
      </c>
      <c r="C1554" s="575">
        <v>242036</v>
      </c>
      <c r="D1554" s="301" t="s">
        <v>6168</v>
      </c>
      <c r="E1554" s="313">
        <v>148516</v>
      </c>
    </row>
    <row r="1555" spans="1:5" ht="21" customHeight="1" x14ac:dyDescent="0.2">
      <c r="A1555" s="312">
        <v>1538</v>
      </c>
      <c r="B1555" s="303" t="s">
        <v>6178</v>
      </c>
      <c r="C1555" s="575">
        <v>242036</v>
      </c>
      <c r="D1555" s="301" t="s">
        <v>6168</v>
      </c>
      <c r="E1555" s="313">
        <v>148516</v>
      </c>
    </row>
    <row r="1556" spans="1:5" ht="21" customHeight="1" x14ac:dyDescent="0.2">
      <c r="A1556" s="312">
        <v>1539</v>
      </c>
      <c r="B1556" s="303" t="s">
        <v>6179</v>
      </c>
      <c r="C1556" s="575">
        <v>242036</v>
      </c>
      <c r="D1556" s="301" t="s">
        <v>6168</v>
      </c>
      <c r="E1556" s="313">
        <v>148516</v>
      </c>
    </row>
    <row r="1557" spans="1:5" ht="21" customHeight="1" x14ac:dyDescent="0.2">
      <c r="A1557" s="312">
        <v>1540</v>
      </c>
      <c r="B1557" s="303" t="s">
        <v>6180</v>
      </c>
      <c r="C1557" s="575">
        <v>242036</v>
      </c>
      <c r="D1557" s="301" t="s">
        <v>6168</v>
      </c>
      <c r="E1557" s="313">
        <v>148516</v>
      </c>
    </row>
    <row r="1558" spans="1:5" ht="21" customHeight="1" x14ac:dyDescent="0.2">
      <c r="A1558" s="312">
        <v>1541</v>
      </c>
      <c r="B1558" s="303" t="s">
        <v>6181</v>
      </c>
      <c r="C1558" s="575">
        <v>242036</v>
      </c>
      <c r="D1558" s="301" t="s">
        <v>6168</v>
      </c>
      <c r="E1558" s="313">
        <v>148516</v>
      </c>
    </row>
    <row r="1559" spans="1:5" ht="21" customHeight="1" x14ac:dyDescent="0.2">
      <c r="A1559" s="312">
        <v>1542</v>
      </c>
      <c r="B1559" s="303" t="s">
        <v>6182</v>
      </c>
      <c r="C1559" s="575">
        <v>242036</v>
      </c>
      <c r="D1559" s="301" t="s">
        <v>6168</v>
      </c>
      <c r="E1559" s="313">
        <v>148516</v>
      </c>
    </row>
    <row r="1560" spans="1:5" ht="21" customHeight="1" x14ac:dyDescent="0.2">
      <c r="A1560" s="312">
        <v>1543</v>
      </c>
      <c r="B1560" s="303" t="s">
        <v>6183</v>
      </c>
      <c r="C1560" s="575">
        <v>242036</v>
      </c>
      <c r="D1560" s="301" t="s">
        <v>6168</v>
      </c>
      <c r="E1560" s="313">
        <v>148516</v>
      </c>
    </row>
    <row r="1561" spans="1:5" ht="21" customHeight="1" x14ac:dyDescent="0.2">
      <c r="A1561" s="312">
        <v>1544</v>
      </c>
      <c r="B1561" s="303" t="s">
        <v>6184</v>
      </c>
      <c r="C1561" s="575">
        <v>242036</v>
      </c>
      <c r="D1561" s="301" t="s">
        <v>6168</v>
      </c>
      <c r="E1561" s="313">
        <v>148516</v>
      </c>
    </row>
    <row r="1562" spans="1:5" ht="21" customHeight="1" x14ac:dyDescent="0.2">
      <c r="A1562" s="312">
        <v>1545</v>
      </c>
      <c r="B1562" s="303" t="s">
        <v>6185</v>
      </c>
      <c r="C1562" s="575">
        <v>242036</v>
      </c>
      <c r="D1562" s="301" t="s">
        <v>6168</v>
      </c>
      <c r="E1562" s="313">
        <v>148516</v>
      </c>
    </row>
    <row r="1563" spans="1:5" ht="21" customHeight="1" x14ac:dyDescent="0.2">
      <c r="A1563" s="312">
        <v>1546</v>
      </c>
      <c r="B1563" s="303" t="s">
        <v>6186</v>
      </c>
      <c r="C1563" s="575">
        <v>242036</v>
      </c>
      <c r="D1563" s="301" t="s">
        <v>6168</v>
      </c>
      <c r="E1563" s="313">
        <v>148516</v>
      </c>
    </row>
    <row r="1564" spans="1:5" ht="21" customHeight="1" x14ac:dyDescent="0.2">
      <c r="A1564" s="312">
        <v>1547</v>
      </c>
      <c r="B1564" s="303" t="s">
        <v>6187</v>
      </c>
      <c r="C1564" s="575">
        <v>242036</v>
      </c>
      <c r="D1564" s="301" t="s">
        <v>6168</v>
      </c>
      <c r="E1564" s="313">
        <v>148516</v>
      </c>
    </row>
    <row r="1565" spans="1:5" ht="21" customHeight="1" x14ac:dyDescent="0.2">
      <c r="A1565" s="312">
        <v>1548</v>
      </c>
      <c r="B1565" s="303" t="s">
        <v>6188</v>
      </c>
      <c r="C1565" s="575">
        <v>242036</v>
      </c>
      <c r="D1565" s="301" t="s">
        <v>6168</v>
      </c>
      <c r="E1565" s="313">
        <v>148516</v>
      </c>
    </row>
    <row r="1566" spans="1:5" ht="21" customHeight="1" x14ac:dyDescent="0.2">
      <c r="A1566" s="312">
        <v>1549</v>
      </c>
      <c r="B1566" s="303" t="s">
        <v>6189</v>
      </c>
      <c r="C1566" s="575">
        <v>242036</v>
      </c>
      <c r="D1566" s="301" t="s">
        <v>6168</v>
      </c>
      <c r="E1566" s="313">
        <v>148516</v>
      </c>
    </row>
    <row r="1567" spans="1:5" ht="21" customHeight="1" x14ac:dyDescent="0.2">
      <c r="A1567" s="312">
        <v>1550</v>
      </c>
      <c r="B1567" s="303" t="s">
        <v>6190</v>
      </c>
      <c r="C1567" s="575">
        <v>242036</v>
      </c>
      <c r="D1567" s="301" t="s">
        <v>6168</v>
      </c>
      <c r="E1567" s="313">
        <v>148516</v>
      </c>
    </row>
    <row r="1568" spans="1:5" ht="21" customHeight="1" x14ac:dyDescent="0.2">
      <c r="A1568" s="312">
        <v>1551</v>
      </c>
      <c r="B1568" s="303" t="s">
        <v>6191</v>
      </c>
      <c r="C1568" s="575">
        <v>242036</v>
      </c>
      <c r="D1568" s="301" t="s">
        <v>6168</v>
      </c>
      <c r="E1568" s="313">
        <v>148516</v>
      </c>
    </row>
    <row r="1569" spans="1:5" ht="21" customHeight="1" x14ac:dyDescent="0.2">
      <c r="A1569" s="312">
        <v>1552</v>
      </c>
      <c r="B1569" s="303" t="s">
        <v>6192</v>
      </c>
      <c r="C1569" s="575">
        <v>242036</v>
      </c>
      <c r="D1569" s="301" t="s">
        <v>6168</v>
      </c>
      <c r="E1569" s="313">
        <v>148516</v>
      </c>
    </row>
    <row r="1570" spans="1:5" ht="21" customHeight="1" x14ac:dyDescent="0.2">
      <c r="A1570" s="312">
        <v>1553</v>
      </c>
      <c r="B1570" s="303" t="s">
        <v>6193</v>
      </c>
      <c r="C1570" s="575">
        <v>242036</v>
      </c>
      <c r="D1570" s="301" t="s">
        <v>6168</v>
      </c>
      <c r="E1570" s="313">
        <v>148516</v>
      </c>
    </row>
    <row r="1571" spans="1:5" ht="21" customHeight="1" x14ac:dyDescent="0.2">
      <c r="A1571" s="312">
        <v>1554</v>
      </c>
      <c r="B1571" s="303" t="s">
        <v>6194</v>
      </c>
      <c r="C1571" s="575">
        <v>242036</v>
      </c>
      <c r="D1571" s="301" t="s">
        <v>6168</v>
      </c>
      <c r="E1571" s="313">
        <v>148516</v>
      </c>
    </row>
    <row r="1572" spans="1:5" ht="21" customHeight="1" x14ac:dyDescent="0.2">
      <c r="A1572" s="312">
        <v>1555</v>
      </c>
      <c r="B1572" s="303" t="s">
        <v>6195</v>
      </c>
      <c r="C1572" s="575">
        <v>242036</v>
      </c>
      <c r="D1572" s="301" t="s">
        <v>6168</v>
      </c>
      <c r="E1572" s="313">
        <v>148516</v>
      </c>
    </row>
    <row r="1573" spans="1:5" ht="21" customHeight="1" x14ac:dyDescent="0.2">
      <c r="A1573" s="312">
        <v>1556</v>
      </c>
      <c r="B1573" s="303" t="s">
        <v>6196</v>
      </c>
      <c r="C1573" s="575">
        <v>242036</v>
      </c>
      <c r="D1573" s="301" t="s">
        <v>6168</v>
      </c>
      <c r="E1573" s="313">
        <v>148516</v>
      </c>
    </row>
    <row r="1574" spans="1:5" ht="21" customHeight="1" x14ac:dyDescent="0.2">
      <c r="A1574" s="312">
        <v>1557</v>
      </c>
      <c r="B1574" s="303" t="s">
        <v>6197</v>
      </c>
      <c r="C1574" s="575">
        <v>242036</v>
      </c>
      <c r="D1574" s="301" t="s">
        <v>6168</v>
      </c>
      <c r="E1574" s="313">
        <v>148516</v>
      </c>
    </row>
    <row r="1575" spans="1:5" ht="21" customHeight="1" x14ac:dyDescent="0.2">
      <c r="A1575" s="312">
        <v>1558</v>
      </c>
      <c r="B1575" s="303" t="s">
        <v>6198</v>
      </c>
      <c r="C1575" s="575">
        <v>242036</v>
      </c>
      <c r="D1575" s="301" t="s">
        <v>6168</v>
      </c>
      <c r="E1575" s="313">
        <v>148516</v>
      </c>
    </row>
    <row r="1576" spans="1:5" ht="21" customHeight="1" x14ac:dyDescent="0.2">
      <c r="A1576" s="312">
        <v>1559</v>
      </c>
      <c r="B1576" s="303" t="s">
        <v>6199</v>
      </c>
      <c r="C1576" s="575">
        <v>242036</v>
      </c>
      <c r="D1576" s="301" t="s">
        <v>6168</v>
      </c>
      <c r="E1576" s="313">
        <v>148516</v>
      </c>
    </row>
    <row r="1577" spans="1:5" ht="21" customHeight="1" x14ac:dyDescent="0.2">
      <c r="A1577" s="312">
        <v>1560</v>
      </c>
      <c r="B1577" s="303" t="s">
        <v>6200</v>
      </c>
      <c r="C1577" s="575">
        <v>242036</v>
      </c>
      <c r="D1577" s="301" t="s">
        <v>6168</v>
      </c>
      <c r="E1577" s="313">
        <v>148516</v>
      </c>
    </row>
    <row r="1578" spans="1:5" ht="21" customHeight="1" x14ac:dyDescent="0.2">
      <c r="A1578" s="312">
        <v>1561</v>
      </c>
      <c r="B1578" s="303" t="s">
        <v>6201</v>
      </c>
      <c r="C1578" s="575">
        <v>242036</v>
      </c>
      <c r="D1578" s="301" t="s">
        <v>6168</v>
      </c>
      <c r="E1578" s="313">
        <v>148516</v>
      </c>
    </row>
    <row r="1579" spans="1:5" ht="21" customHeight="1" x14ac:dyDescent="0.2">
      <c r="A1579" s="312">
        <v>1562</v>
      </c>
      <c r="B1579" s="303" t="s">
        <v>6202</v>
      </c>
      <c r="C1579" s="575">
        <v>242036</v>
      </c>
      <c r="D1579" s="301" t="s">
        <v>6168</v>
      </c>
      <c r="E1579" s="313">
        <v>148516</v>
      </c>
    </row>
    <row r="1580" spans="1:5" ht="21" customHeight="1" x14ac:dyDescent="0.2">
      <c r="A1580" s="312">
        <v>1563</v>
      </c>
      <c r="B1580" s="303" t="s">
        <v>6203</v>
      </c>
      <c r="C1580" s="575">
        <v>242036</v>
      </c>
      <c r="D1580" s="301" t="s">
        <v>6168</v>
      </c>
      <c r="E1580" s="313">
        <v>148516</v>
      </c>
    </row>
    <row r="1581" spans="1:5" ht="21" customHeight="1" x14ac:dyDescent="0.2">
      <c r="A1581" s="312">
        <v>1564</v>
      </c>
      <c r="B1581" s="303" t="s">
        <v>6204</v>
      </c>
      <c r="C1581" s="575">
        <v>242036</v>
      </c>
      <c r="D1581" s="301" t="s">
        <v>6168</v>
      </c>
      <c r="E1581" s="313">
        <v>148516</v>
      </c>
    </row>
    <row r="1582" spans="1:5" ht="21" customHeight="1" x14ac:dyDescent="0.2">
      <c r="A1582" s="312">
        <v>1565</v>
      </c>
      <c r="B1582" s="303" t="s">
        <v>6205</v>
      </c>
      <c r="C1582" s="575">
        <v>242036</v>
      </c>
      <c r="D1582" s="301" t="s">
        <v>6168</v>
      </c>
      <c r="E1582" s="313">
        <v>148516</v>
      </c>
    </row>
    <row r="1583" spans="1:5" ht="21" customHeight="1" x14ac:dyDescent="0.2">
      <c r="A1583" s="312">
        <v>1566</v>
      </c>
      <c r="B1583" s="303" t="s">
        <v>6206</v>
      </c>
      <c r="C1583" s="575">
        <v>242036</v>
      </c>
      <c r="D1583" s="301" t="s">
        <v>6168</v>
      </c>
      <c r="E1583" s="313">
        <v>148516</v>
      </c>
    </row>
    <row r="1584" spans="1:5" ht="21" customHeight="1" x14ac:dyDescent="0.2">
      <c r="A1584" s="312">
        <v>1567</v>
      </c>
      <c r="B1584" s="303" t="s">
        <v>6207</v>
      </c>
      <c r="C1584" s="575">
        <v>242036</v>
      </c>
      <c r="D1584" s="301" t="s">
        <v>6168</v>
      </c>
      <c r="E1584" s="313">
        <v>148516</v>
      </c>
    </row>
    <row r="1585" spans="1:5" ht="21" customHeight="1" x14ac:dyDescent="0.2">
      <c r="A1585" s="312">
        <v>1568</v>
      </c>
      <c r="B1585" s="303" t="s">
        <v>6208</v>
      </c>
      <c r="C1585" s="575">
        <v>242036</v>
      </c>
      <c r="D1585" s="301" t="s">
        <v>6209</v>
      </c>
      <c r="E1585" s="313">
        <v>74900</v>
      </c>
    </row>
    <row r="1586" spans="1:5" ht="21" customHeight="1" x14ac:dyDescent="0.2">
      <c r="A1586" s="312">
        <v>1569</v>
      </c>
      <c r="B1586" s="303" t="s">
        <v>6210</v>
      </c>
      <c r="C1586" s="575">
        <v>242036</v>
      </c>
      <c r="D1586" s="301" t="s">
        <v>6209</v>
      </c>
      <c r="E1586" s="313">
        <v>74900</v>
      </c>
    </row>
    <row r="1587" spans="1:5" ht="21" customHeight="1" x14ac:dyDescent="0.2">
      <c r="A1587" s="312">
        <v>1570</v>
      </c>
      <c r="B1587" s="303" t="s">
        <v>6211</v>
      </c>
      <c r="C1587" s="575">
        <v>242036</v>
      </c>
      <c r="D1587" s="301" t="s">
        <v>6209</v>
      </c>
      <c r="E1587" s="313">
        <v>74900</v>
      </c>
    </row>
    <row r="1588" spans="1:5" ht="21" customHeight="1" x14ac:dyDescent="0.2">
      <c r="A1588" s="312">
        <v>1571</v>
      </c>
      <c r="B1588" s="303" t="s">
        <v>6212</v>
      </c>
      <c r="C1588" s="575">
        <v>242036</v>
      </c>
      <c r="D1588" s="301" t="s">
        <v>6209</v>
      </c>
      <c r="E1588" s="313">
        <v>74900</v>
      </c>
    </row>
    <row r="1589" spans="1:5" ht="21" customHeight="1" x14ac:dyDescent="0.2">
      <c r="A1589" s="312">
        <v>1572</v>
      </c>
      <c r="B1589" s="303" t="s">
        <v>6213</v>
      </c>
      <c r="C1589" s="575">
        <v>242036</v>
      </c>
      <c r="D1589" s="301" t="s">
        <v>6209</v>
      </c>
      <c r="E1589" s="313">
        <v>74900</v>
      </c>
    </row>
    <row r="1590" spans="1:5" ht="21" customHeight="1" x14ac:dyDescent="0.2">
      <c r="A1590" s="312">
        <v>1573</v>
      </c>
      <c r="B1590" s="303" t="s">
        <v>6214</v>
      </c>
      <c r="C1590" s="575">
        <v>242036</v>
      </c>
      <c r="D1590" s="301" t="s">
        <v>6209</v>
      </c>
      <c r="E1590" s="313">
        <v>74900</v>
      </c>
    </row>
    <row r="1591" spans="1:5" ht="21" customHeight="1" x14ac:dyDescent="0.2">
      <c r="A1591" s="312">
        <v>1574</v>
      </c>
      <c r="B1591" s="303" t="s">
        <v>6215</v>
      </c>
      <c r="C1591" s="575">
        <v>242036</v>
      </c>
      <c r="D1591" s="301" t="s">
        <v>6209</v>
      </c>
      <c r="E1591" s="313">
        <v>74900</v>
      </c>
    </row>
    <row r="1592" spans="1:5" ht="21" customHeight="1" x14ac:dyDescent="0.2">
      <c r="A1592" s="312">
        <v>1575</v>
      </c>
      <c r="B1592" s="303" t="s">
        <v>6216</v>
      </c>
      <c r="C1592" s="575">
        <v>242036</v>
      </c>
      <c r="D1592" s="301" t="s">
        <v>6209</v>
      </c>
      <c r="E1592" s="313">
        <v>74900</v>
      </c>
    </row>
    <row r="1593" spans="1:5" ht="21" customHeight="1" x14ac:dyDescent="0.2">
      <c r="A1593" s="312">
        <v>1576</v>
      </c>
      <c r="B1593" s="303" t="s">
        <v>6217</v>
      </c>
      <c r="C1593" s="575">
        <v>242036</v>
      </c>
      <c r="D1593" s="301" t="s">
        <v>6209</v>
      </c>
      <c r="E1593" s="313">
        <v>74900</v>
      </c>
    </row>
    <row r="1594" spans="1:5" ht="21" customHeight="1" x14ac:dyDescent="0.2">
      <c r="A1594" s="312">
        <v>1577</v>
      </c>
      <c r="B1594" s="303" t="s">
        <v>6218</v>
      </c>
      <c r="C1594" s="575">
        <v>242036</v>
      </c>
      <c r="D1594" s="301" t="s">
        <v>6209</v>
      </c>
      <c r="E1594" s="313">
        <v>74900</v>
      </c>
    </row>
    <row r="1595" spans="1:5" ht="21" customHeight="1" x14ac:dyDescent="0.2">
      <c r="A1595" s="312">
        <v>1578</v>
      </c>
      <c r="B1595" s="303" t="s">
        <v>6219</v>
      </c>
      <c r="C1595" s="575">
        <v>242036</v>
      </c>
      <c r="D1595" s="301" t="s">
        <v>6209</v>
      </c>
      <c r="E1595" s="313">
        <v>74900</v>
      </c>
    </row>
    <row r="1596" spans="1:5" ht="21" customHeight="1" x14ac:dyDescent="0.2">
      <c r="A1596" s="312">
        <v>1579</v>
      </c>
      <c r="B1596" s="303" t="s">
        <v>6220</v>
      </c>
      <c r="C1596" s="575">
        <v>242036</v>
      </c>
      <c r="D1596" s="301" t="s">
        <v>6209</v>
      </c>
      <c r="E1596" s="313">
        <v>74900</v>
      </c>
    </row>
    <row r="1597" spans="1:5" ht="21" customHeight="1" x14ac:dyDescent="0.2">
      <c r="A1597" s="312">
        <v>1580</v>
      </c>
      <c r="B1597" s="303" t="s">
        <v>6221</v>
      </c>
      <c r="C1597" s="575">
        <v>242036</v>
      </c>
      <c r="D1597" s="301" t="s">
        <v>6209</v>
      </c>
      <c r="E1597" s="313">
        <v>74900</v>
      </c>
    </row>
    <row r="1598" spans="1:5" ht="21" customHeight="1" x14ac:dyDescent="0.2">
      <c r="A1598" s="312">
        <v>1581</v>
      </c>
      <c r="B1598" s="303" t="s">
        <v>6222</v>
      </c>
      <c r="C1598" s="575">
        <v>242036</v>
      </c>
      <c r="D1598" s="301" t="s">
        <v>6209</v>
      </c>
      <c r="E1598" s="313">
        <v>74900</v>
      </c>
    </row>
    <row r="1599" spans="1:5" ht="21" customHeight="1" x14ac:dyDescent="0.2">
      <c r="A1599" s="312">
        <v>1582</v>
      </c>
      <c r="B1599" s="303" t="s">
        <v>6223</v>
      </c>
      <c r="C1599" s="575">
        <v>242036</v>
      </c>
      <c r="D1599" s="301" t="s">
        <v>6224</v>
      </c>
      <c r="E1599" s="313">
        <v>119947</v>
      </c>
    </row>
    <row r="1600" spans="1:5" ht="21" customHeight="1" x14ac:dyDescent="0.2">
      <c r="A1600" s="312">
        <v>1583</v>
      </c>
      <c r="B1600" s="303" t="s">
        <v>6225</v>
      </c>
      <c r="C1600" s="575">
        <v>242036</v>
      </c>
      <c r="D1600" s="301" t="s">
        <v>6224</v>
      </c>
      <c r="E1600" s="313">
        <v>119947</v>
      </c>
    </row>
    <row r="1601" spans="1:5" ht="21" customHeight="1" x14ac:dyDescent="0.2">
      <c r="A1601" s="312">
        <v>1584</v>
      </c>
      <c r="B1601" s="303" t="s">
        <v>6226</v>
      </c>
      <c r="C1601" s="575">
        <v>242036</v>
      </c>
      <c r="D1601" s="301" t="s">
        <v>6224</v>
      </c>
      <c r="E1601" s="313">
        <v>119947</v>
      </c>
    </row>
    <row r="1602" spans="1:5" ht="21" customHeight="1" x14ac:dyDescent="0.2">
      <c r="A1602" s="312">
        <v>1585</v>
      </c>
      <c r="B1602" s="303" t="s">
        <v>6227</v>
      </c>
      <c r="C1602" s="575">
        <v>242036</v>
      </c>
      <c r="D1602" s="301" t="s">
        <v>6224</v>
      </c>
      <c r="E1602" s="313">
        <v>119947</v>
      </c>
    </row>
    <row r="1603" spans="1:5" ht="21" customHeight="1" x14ac:dyDescent="0.2">
      <c r="A1603" s="312">
        <v>1586</v>
      </c>
      <c r="B1603" s="303" t="s">
        <v>6228</v>
      </c>
      <c r="C1603" s="575">
        <v>242036</v>
      </c>
      <c r="D1603" s="301" t="s">
        <v>6224</v>
      </c>
      <c r="E1603" s="313">
        <v>119947</v>
      </c>
    </row>
    <row r="1604" spans="1:5" ht="21" customHeight="1" x14ac:dyDescent="0.2">
      <c r="A1604" s="312">
        <v>1587</v>
      </c>
      <c r="B1604" s="303" t="s">
        <v>6229</v>
      </c>
      <c r="C1604" s="575">
        <v>242036</v>
      </c>
      <c r="D1604" s="301" t="s">
        <v>6224</v>
      </c>
      <c r="E1604" s="313">
        <v>119947</v>
      </c>
    </row>
    <row r="1605" spans="1:5" ht="21" customHeight="1" x14ac:dyDescent="0.2">
      <c r="A1605" s="312">
        <v>1588</v>
      </c>
      <c r="B1605" s="303" t="s">
        <v>6230</v>
      </c>
      <c r="C1605" s="575">
        <v>242036</v>
      </c>
      <c r="D1605" s="301" t="s">
        <v>6224</v>
      </c>
      <c r="E1605" s="313">
        <v>119947</v>
      </c>
    </row>
    <row r="1606" spans="1:5" ht="21" customHeight="1" x14ac:dyDescent="0.2">
      <c r="A1606" s="312">
        <v>1589</v>
      </c>
      <c r="B1606" s="303" t="s">
        <v>6231</v>
      </c>
      <c r="C1606" s="575">
        <v>242036</v>
      </c>
      <c r="D1606" s="301" t="s">
        <v>6224</v>
      </c>
      <c r="E1606" s="313">
        <v>119947</v>
      </c>
    </row>
    <row r="1607" spans="1:5" ht="21" customHeight="1" x14ac:dyDescent="0.2">
      <c r="A1607" s="312">
        <v>1590</v>
      </c>
      <c r="B1607" s="303" t="s">
        <v>6232</v>
      </c>
      <c r="C1607" s="575">
        <v>242036</v>
      </c>
      <c r="D1607" s="301" t="s">
        <v>6224</v>
      </c>
      <c r="E1607" s="313">
        <v>119947</v>
      </c>
    </row>
    <row r="1608" spans="1:5" ht="21" customHeight="1" x14ac:dyDescent="0.2">
      <c r="A1608" s="312">
        <v>1591</v>
      </c>
      <c r="B1608" s="303" t="s">
        <v>6233</v>
      </c>
      <c r="C1608" s="575">
        <v>242036</v>
      </c>
      <c r="D1608" s="301" t="s">
        <v>6224</v>
      </c>
      <c r="E1608" s="313">
        <v>119947</v>
      </c>
    </row>
    <row r="1609" spans="1:5" ht="21" customHeight="1" x14ac:dyDescent="0.2">
      <c r="A1609" s="312">
        <v>1592</v>
      </c>
      <c r="B1609" s="303" t="s">
        <v>6234</v>
      </c>
      <c r="C1609" s="575">
        <v>242036</v>
      </c>
      <c r="D1609" s="301" t="s">
        <v>6224</v>
      </c>
      <c r="E1609" s="313">
        <v>119947</v>
      </c>
    </row>
    <row r="1610" spans="1:5" ht="21" customHeight="1" x14ac:dyDescent="0.2">
      <c r="A1610" s="312">
        <v>1593</v>
      </c>
      <c r="B1610" s="303" t="s">
        <v>6235</v>
      </c>
      <c r="C1610" s="575">
        <v>242036</v>
      </c>
      <c r="D1610" s="301" t="s">
        <v>6224</v>
      </c>
      <c r="E1610" s="313">
        <v>119947</v>
      </c>
    </row>
    <row r="1611" spans="1:5" ht="21" customHeight="1" x14ac:dyDescent="0.2">
      <c r="A1611" s="312">
        <v>1594</v>
      </c>
      <c r="B1611" s="303" t="s">
        <v>6236</v>
      </c>
      <c r="C1611" s="575">
        <v>242036</v>
      </c>
      <c r="D1611" s="301" t="s">
        <v>6224</v>
      </c>
      <c r="E1611" s="313">
        <v>119947</v>
      </c>
    </row>
    <row r="1612" spans="1:5" ht="21" customHeight="1" x14ac:dyDescent="0.2">
      <c r="A1612" s="312">
        <v>1595</v>
      </c>
      <c r="B1612" s="303" t="s">
        <v>6237</v>
      </c>
      <c r="C1612" s="575">
        <v>242036</v>
      </c>
      <c r="D1612" s="301" t="s">
        <v>6224</v>
      </c>
      <c r="E1612" s="313">
        <v>119947</v>
      </c>
    </row>
    <row r="1613" spans="1:5" ht="21" customHeight="1" x14ac:dyDescent="0.2">
      <c r="A1613" s="312">
        <v>1596</v>
      </c>
      <c r="B1613" s="303" t="s">
        <v>6238</v>
      </c>
      <c r="C1613" s="575">
        <v>242036</v>
      </c>
      <c r="D1613" s="301" t="s">
        <v>6224</v>
      </c>
      <c r="E1613" s="313">
        <v>119947</v>
      </c>
    </row>
    <row r="1614" spans="1:5" ht="21" customHeight="1" x14ac:dyDescent="0.2">
      <c r="A1614" s="312">
        <v>1597</v>
      </c>
      <c r="B1614" s="303" t="s">
        <v>6239</v>
      </c>
      <c r="C1614" s="575">
        <v>242036</v>
      </c>
      <c r="D1614" s="301" t="s">
        <v>6224</v>
      </c>
      <c r="E1614" s="313">
        <v>119947</v>
      </c>
    </row>
    <row r="1615" spans="1:5" ht="21" customHeight="1" x14ac:dyDescent="0.2">
      <c r="A1615" s="312">
        <v>1598</v>
      </c>
      <c r="B1615" s="303" t="s">
        <v>6240</v>
      </c>
      <c r="C1615" s="575">
        <v>242036</v>
      </c>
      <c r="D1615" s="301" t="s">
        <v>6224</v>
      </c>
      <c r="E1615" s="313">
        <v>119947</v>
      </c>
    </row>
    <row r="1616" spans="1:5" ht="21" customHeight="1" x14ac:dyDescent="0.2">
      <c r="A1616" s="312">
        <v>1599</v>
      </c>
      <c r="B1616" s="303" t="s">
        <v>6241</v>
      </c>
      <c r="C1616" s="575">
        <v>242036</v>
      </c>
      <c r="D1616" s="301" t="s">
        <v>6224</v>
      </c>
      <c r="E1616" s="313">
        <v>119947</v>
      </c>
    </row>
    <row r="1617" spans="1:5" ht="21" customHeight="1" x14ac:dyDescent="0.2">
      <c r="A1617" s="312">
        <v>1600</v>
      </c>
      <c r="B1617" s="303" t="s">
        <v>6242</v>
      </c>
      <c r="C1617" s="575">
        <v>242036</v>
      </c>
      <c r="D1617" s="301" t="s">
        <v>6224</v>
      </c>
      <c r="E1617" s="313">
        <v>119947</v>
      </c>
    </row>
    <row r="1618" spans="1:5" ht="21" customHeight="1" x14ac:dyDescent="0.2">
      <c r="A1618" s="312">
        <v>1601</v>
      </c>
      <c r="B1618" s="303" t="s">
        <v>6243</v>
      </c>
      <c r="C1618" s="575">
        <v>242036</v>
      </c>
      <c r="D1618" s="301" t="s">
        <v>6224</v>
      </c>
      <c r="E1618" s="313">
        <v>119947</v>
      </c>
    </row>
    <row r="1619" spans="1:5" ht="21" customHeight="1" x14ac:dyDescent="0.2">
      <c r="A1619" s="312">
        <v>1602</v>
      </c>
      <c r="B1619" s="303" t="s">
        <v>6244</v>
      </c>
      <c r="C1619" s="575">
        <v>242036</v>
      </c>
      <c r="D1619" s="301" t="s">
        <v>6224</v>
      </c>
      <c r="E1619" s="313">
        <v>119947</v>
      </c>
    </row>
    <row r="1620" spans="1:5" ht="21" customHeight="1" x14ac:dyDescent="0.2">
      <c r="A1620" s="312">
        <v>1603</v>
      </c>
      <c r="B1620" s="303" t="s">
        <v>6245</v>
      </c>
      <c r="C1620" s="575">
        <v>242036</v>
      </c>
      <c r="D1620" s="301" t="s">
        <v>6224</v>
      </c>
      <c r="E1620" s="313">
        <v>119947</v>
      </c>
    </row>
    <row r="1621" spans="1:5" ht="21" customHeight="1" x14ac:dyDescent="0.2">
      <c r="A1621" s="312">
        <v>1604</v>
      </c>
      <c r="B1621" s="303" t="s">
        <v>6246</v>
      </c>
      <c r="C1621" s="575">
        <v>242036</v>
      </c>
      <c r="D1621" s="301" t="s">
        <v>6224</v>
      </c>
      <c r="E1621" s="313">
        <v>119947</v>
      </c>
    </row>
    <row r="1622" spans="1:5" ht="21" customHeight="1" x14ac:dyDescent="0.2">
      <c r="A1622" s="312">
        <v>1605</v>
      </c>
      <c r="B1622" s="303" t="s">
        <v>6247</v>
      </c>
      <c r="C1622" s="575">
        <v>242036</v>
      </c>
      <c r="D1622" s="301" t="s">
        <v>6224</v>
      </c>
      <c r="E1622" s="313">
        <v>119947</v>
      </c>
    </row>
    <row r="1623" spans="1:5" ht="21" customHeight="1" x14ac:dyDescent="0.2">
      <c r="A1623" s="312">
        <v>1606</v>
      </c>
      <c r="B1623" s="303" t="s">
        <v>6248</v>
      </c>
      <c r="C1623" s="575">
        <v>242036</v>
      </c>
      <c r="D1623" s="301" t="s">
        <v>6224</v>
      </c>
      <c r="E1623" s="313">
        <v>119947</v>
      </c>
    </row>
    <row r="1624" spans="1:5" ht="21" customHeight="1" x14ac:dyDescent="0.2">
      <c r="A1624" s="312">
        <v>1607</v>
      </c>
      <c r="B1624" s="303" t="s">
        <v>6249</v>
      </c>
      <c r="C1624" s="575">
        <v>242036</v>
      </c>
      <c r="D1624" s="301" t="s">
        <v>6250</v>
      </c>
      <c r="E1624" s="313">
        <v>94050</v>
      </c>
    </row>
    <row r="1625" spans="1:5" ht="21" customHeight="1" x14ac:dyDescent="0.2">
      <c r="A1625" s="312">
        <v>1608</v>
      </c>
      <c r="B1625" s="303" t="s">
        <v>6251</v>
      </c>
      <c r="C1625" s="575">
        <v>242036</v>
      </c>
      <c r="D1625" s="301" t="s">
        <v>6250</v>
      </c>
      <c r="E1625" s="313">
        <v>94050</v>
      </c>
    </row>
    <row r="1626" spans="1:5" ht="21" customHeight="1" x14ac:dyDescent="0.2">
      <c r="A1626" s="312">
        <v>1609</v>
      </c>
      <c r="B1626" s="303" t="s">
        <v>6252</v>
      </c>
      <c r="C1626" s="575">
        <v>242036</v>
      </c>
      <c r="D1626" s="301" t="s">
        <v>6250</v>
      </c>
      <c r="E1626" s="313">
        <v>94050</v>
      </c>
    </row>
    <row r="1627" spans="1:5" ht="21" customHeight="1" x14ac:dyDescent="0.2">
      <c r="A1627" s="312">
        <v>1610</v>
      </c>
      <c r="B1627" s="303" t="s">
        <v>6253</v>
      </c>
      <c r="C1627" s="575">
        <v>242036</v>
      </c>
      <c r="D1627" s="301" t="s">
        <v>6250</v>
      </c>
      <c r="E1627" s="313">
        <v>94050</v>
      </c>
    </row>
    <row r="1628" spans="1:5" ht="21" customHeight="1" x14ac:dyDescent="0.2">
      <c r="A1628" s="312">
        <v>1611</v>
      </c>
      <c r="B1628" s="303" t="s">
        <v>6254</v>
      </c>
      <c r="C1628" s="575">
        <v>242036</v>
      </c>
      <c r="D1628" s="301" t="s">
        <v>6250</v>
      </c>
      <c r="E1628" s="313">
        <v>94050</v>
      </c>
    </row>
    <row r="1629" spans="1:5" ht="21" customHeight="1" x14ac:dyDescent="0.2">
      <c r="A1629" s="312">
        <v>1612</v>
      </c>
      <c r="B1629" s="303" t="s">
        <v>6255</v>
      </c>
      <c r="C1629" s="575">
        <v>242036</v>
      </c>
      <c r="D1629" s="301" t="s">
        <v>6250</v>
      </c>
      <c r="E1629" s="313">
        <v>94050</v>
      </c>
    </row>
    <row r="1630" spans="1:5" ht="21" customHeight="1" x14ac:dyDescent="0.2">
      <c r="A1630" s="312">
        <v>1613</v>
      </c>
      <c r="B1630" s="303" t="s">
        <v>6256</v>
      </c>
      <c r="C1630" s="575">
        <v>242036</v>
      </c>
      <c r="D1630" s="301" t="s">
        <v>6250</v>
      </c>
      <c r="E1630" s="313">
        <v>94050</v>
      </c>
    </row>
    <row r="1631" spans="1:5" ht="21" customHeight="1" x14ac:dyDescent="0.2">
      <c r="A1631" s="312">
        <v>1614</v>
      </c>
      <c r="B1631" s="303" t="s">
        <v>6257</v>
      </c>
      <c r="C1631" s="575">
        <v>242036</v>
      </c>
      <c r="D1631" s="301" t="s">
        <v>6250</v>
      </c>
      <c r="E1631" s="313">
        <v>94050</v>
      </c>
    </row>
    <row r="1632" spans="1:5" ht="21" customHeight="1" x14ac:dyDescent="0.2">
      <c r="A1632" s="312">
        <v>1615</v>
      </c>
      <c r="B1632" s="303" t="s">
        <v>6258</v>
      </c>
      <c r="C1632" s="575">
        <v>242036</v>
      </c>
      <c r="D1632" s="301" t="s">
        <v>6250</v>
      </c>
      <c r="E1632" s="313">
        <v>94050</v>
      </c>
    </row>
    <row r="1633" spans="1:5" ht="21" customHeight="1" x14ac:dyDescent="0.2">
      <c r="A1633" s="312">
        <v>1616</v>
      </c>
      <c r="B1633" s="303" t="s">
        <v>6259</v>
      </c>
      <c r="C1633" s="575">
        <v>242036</v>
      </c>
      <c r="D1633" s="301" t="s">
        <v>6250</v>
      </c>
      <c r="E1633" s="313">
        <v>94050</v>
      </c>
    </row>
    <row r="1634" spans="1:5" ht="21" customHeight="1" x14ac:dyDescent="0.2">
      <c r="A1634" s="312">
        <v>1617</v>
      </c>
      <c r="B1634" s="303" t="s">
        <v>6260</v>
      </c>
      <c r="C1634" s="575">
        <v>242036</v>
      </c>
      <c r="D1634" s="301" t="s">
        <v>6250</v>
      </c>
      <c r="E1634" s="313">
        <v>94050</v>
      </c>
    </row>
    <row r="1635" spans="1:5" ht="21" customHeight="1" x14ac:dyDescent="0.2">
      <c r="A1635" s="312">
        <v>1618</v>
      </c>
      <c r="B1635" s="303" t="s">
        <v>6261</v>
      </c>
      <c r="C1635" s="575">
        <v>242036</v>
      </c>
      <c r="D1635" s="301" t="s">
        <v>6250</v>
      </c>
      <c r="E1635" s="313">
        <v>94050</v>
      </c>
    </row>
    <row r="1636" spans="1:5" ht="21" customHeight="1" x14ac:dyDescent="0.2">
      <c r="A1636" s="312">
        <v>1619</v>
      </c>
      <c r="B1636" s="303" t="s">
        <v>6262</v>
      </c>
      <c r="C1636" s="575">
        <v>242036</v>
      </c>
      <c r="D1636" s="301" t="s">
        <v>6250</v>
      </c>
      <c r="E1636" s="313">
        <v>94050</v>
      </c>
    </row>
    <row r="1637" spans="1:5" ht="21" customHeight="1" x14ac:dyDescent="0.2">
      <c r="A1637" s="312">
        <v>1620</v>
      </c>
      <c r="B1637" s="303" t="s">
        <v>6263</v>
      </c>
      <c r="C1637" s="575">
        <v>242036</v>
      </c>
      <c r="D1637" s="301" t="s">
        <v>6250</v>
      </c>
      <c r="E1637" s="313">
        <v>94050</v>
      </c>
    </row>
    <row r="1638" spans="1:5" ht="21" customHeight="1" x14ac:dyDescent="0.2">
      <c r="A1638" s="312">
        <v>1621</v>
      </c>
      <c r="B1638" s="303" t="s">
        <v>6264</v>
      </c>
      <c r="C1638" s="575">
        <v>242036</v>
      </c>
      <c r="D1638" s="301" t="s">
        <v>6250</v>
      </c>
      <c r="E1638" s="313">
        <v>94050</v>
      </c>
    </row>
    <row r="1639" spans="1:5" ht="21" customHeight="1" x14ac:dyDescent="0.2">
      <c r="A1639" s="312">
        <v>1622</v>
      </c>
      <c r="B1639" s="303" t="s">
        <v>6265</v>
      </c>
      <c r="C1639" s="575">
        <v>242036</v>
      </c>
      <c r="D1639" s="301" t="s">
        <v>6250</v>
      </c>
      <c r="E1639" s="313">
        <v>94050</v>
      </c>
    </row>
    <row r="1640" spans="1:5" ht="21" customHeight="1" x14ac:dyDescent="0.2">
      <c r="A1640" s="312">
        <v>1623</v>
      </c>
      <c r="B1640" s="303" t="s">
        <v>6266</v>
      </c>
      <c r="C1640" s="575">
        <v>242036</v>
      </c>
      <c r="D1640" s="301" t="s">
        <v>6250</v>
      </c>
      <c r="E1640" s="313">
        <v>94050</v>
      </c>
    </row>
    <row r="1641" spans="1:5" ht="21" customHeight="1" x14ac:dyDescent="0.2">
      <c r="A1641" s="312">
        <v>1624</v>
      </c>
      <c r="B1641" s="303" t="s">
        <v>6267</v>
      </c>
      <c r="C1641" s="575">
        <v>242036</v>
      </c>
      <c r="D1641" s="301" t="s">
        <v>6250</v>
      </c>
      <c r="E1641" s="313">
        <v>94050</v>
      </c>
    </row>
    <row r="1642" spans="1:5" ht="21" customHeight="1" x14ac:dyDescent="0.2">
      <c r="A1642" s="312">
        <v>1625</v>
      </c>
      <c r="B1642" s="303" t="s">
        <v>6268</v>
      </c>
      <c r="C1642" s="575">
        <v>242036</v>
      </c>
      <c r="D1642" s="301" t="s">
        <v>6250</v>
      </c>
      <c r="E1642" s="313">
        <v>94050</v>
      </c>
    </row>
    <row r="1643" spans="1:5" ht="21" customHeight="1" x14ac:dyDescent="0.2">
      <c r="A1643" s="312">
        <v>1626</v>
      </c>
      <c r="B1643" s="303" t="s">
        <v>6269</v>
      </c>
      <c r="C1643" s="575">
        <v>242036</v>
      </c>
      <c r="D1643" s="301" t="s">
        <v>6250</v>
      </c>
      <c r="E1643" s="313">
        <v>94050</v>
      </c>
    </row>
    <row r="1644" spans="1:5" ht="21" customHeight="1" x14ac:dyDescent="0.2">
      <c r="A1644" s="312">
        <v>1627</v>
      </c>
      <c r="B1644" s="303" t="s">
        <v>6270</v>
      </c>
      <c r="C1644" s="575">
        <v>242036</v>
      </c>
      <c r="D1644" s="301" t="s">
        <v>6250</v>
      </c>
      <c r="E1644" s="313">
        <v>94050</v>
      </c>
    </row>
    <row r="1645" spans="1:5" ht="21" customHeight="1" x14ac:dyDescent="0.2">
      <c r="A1645" s="312">
        <v>1628</v>
      </c>
      <c r="B1645" s="303" t="s">
        <v>6271</v>
      </c>
      <c r="C1645" s="575">
        <v>242036</v>
      </c>
      <c r="D1645" s="301" t="s">
        <v>6272</v>
      </c>
      <c r="E1645" s="313">
        <v>839415</v>
      </c>
    </row>
    <row r="1646" spans="1:5" ht="21" customHeight="1" x14ac:dyDescent="0.2">
      <c r="A1646" s="312">
        <v>1629</v>
      </c>
      <c r="B1646" s="303" t="s">
        <v>6273</v>
      </c>
      <c r="C1646" s="575">
        <v>242339</v>
      </c>
      <c r="D1646" s="301" t="s">
        <v>6274</v>
      </c>
      <c r="E1646" s="313">
        <v>45500</v>
      </c>
    </row>
    <row r="1647" spans="1:5" ht="21" customHeight="1" x14ac:dyDescent="0.2">
      <c r="A1647" s="312">
        <v>1630</v>
      </c>
      <c r="B1647" s="303" t="s">
        <v>6275</v>
      </c>
      <c r="C1647" s="575">
        <v>242339</v>
      </c>
      <c r="D1647" s="301" t="s">
        <v>6274</v>
      </c>
      <c r="E1647" s="313">
        <v>45500</v>
      </c>
    </row>
    <row r="1648" spans="1:5" ht="21" customHeight="1" x14ac:dyDescent="0.2">
      <c r="A1648" s="312">
        <v>1631</v>
      </c>
      <c r="B1648" s="303" t="s">
        <v>6276</v>
      </c>
      <c r="C1648" s="575">
        <v>242339</v>
      </c>
      <c r="D1648" s="301" t="s">
        <v>6274</v>
      </c>
      <c r="E1648" s="313">
        <v>45500</v>
      </c>
    </row>
    <row r="1649" spans="1:5" ht="21" customHeight="1" x14ac:dyDescent="0.2">
      <c r="A1649" s="312">
        <v>1632</v>
      </c>
      <c r="B1649" s="303" t="s">
        <v>6277</v>
      </c>
      <c r="C1649" s="575">
        <v>242339</v>
      </c>
      <c r="D1649" s="301" t="s">
        <v>6274</v>
      </c>
      <c r="E1649" s="313">
        <v>45500</v>
      </c>
    </row>
    <row r="1650" spans="1:5" ht="21" customHeight="1" x14ac:dyDescent="0.2">
      <c r="A1650" s="312">
        <v>1633</v>
      </c>
      <c r="B1650" s="303" t="s">
        <v>6278</v>
      </c>
      <c r="C1650" s="575">
        <v>242339</v>
      </c>
      <c r="D1650" s="301" t="s">
        <v>6274</v>
      </c>
      <c r="E1650" s="313">
        <v>45500</v>
      </c>
    </row>
    <row r="1651" spans="1:5" ht="21" customHeight="1" x14ac:dyDescent="0.2">
      <c r="A1651" s="312">
        <v>1634</v>
      </c>
      <c r="B1651" s="303" t="s">
        <v>6279</v>
      </c>
      <c r="C1651" s="575">
        <v>242339</v>
      </c>
      <c r="D1651" s="301" t="s">
        <v>6274</v>
      </c>
      <c r="E1651" s="313">
        <v>45500</v>
      </c>
    </row>
    <row r="1652" spans="1:5" ht="21" customHeight="1" x14ac:dyDescent="0.2">
      <c r="A1652" s="312">
        <v>1635</v>
      </c>
      <c r="B1652" s="303" t="s">
        <v>6280</v>
      </c>
      <c r="C1652" s="575">
        <v>242339</v>
      </c>
      <c r="D1652" s="301" t="s">
        <v>6274</v>
      </c>
      <c r="E1652" s="313">
        <v>45500</v>
      </c>
    </row>
    <row r="1653" spans="1:5" ht="21" customHeight="1" x14ac:dyDescent="0.2">
      <c r="A1653" s="312">
        <v>1636</v>
      </c>
      <c r="B1653" s="303" t="s">
        <v>6281</v>
      </c>
      <c r="C1653" s="575">
        <v>242339</v>
      </c>
      <c r="D1653" s="301" t="s">
        <v>6274</v>
      </c>
      <c r="E1653" s="313">
        <v>45500</v>
      </c>
    </row>
    <row r="1654" spans="1:5" ht="21" customHeight="1" x14ac:dyDescent="0.2">
      <c r="A1654" s="312">
        <v>1637</v>
      </c>
      <c r="B1654" s="303" t="s">
        <v>6282</v>
      </c>
      <c r="C1654" s="575">
        <v>242339</v>
      </c>
      <c r="D1654" s="301" t="s">
        <v>6274</v>
      </c>
      <c r="E1654" s="313">
        <v>45500</v>
      </c>
    </row>
    <row r="1655" spans="1:5" ht="21" customHeight="1" x14ac:dyDescent="0.2">
      <c r="A1655" s="312">
        <v>1638</v>
      </c>
      <c r="B1655" s="303" t="s">
        <v>6283</v>
      </c>
      <c r="C1655" s="575">
        <v>242339</v>
      </c>
      <c r="D1655" s="301" t="s">
        <v>6274</v>
      </c>
      <c r="E1655" s="313">
        <v>45500</v>
      </c>
    </row>
    <row r="1656" spans="1:5" ht="21" customHeight="1" x14ac:dyDescent="0.2">
      <c r="A1656" s="312">
        <v>1639</v>
      </c>
      <c r="B1656" s="303" t="s">
        <v>6284</v>
      </c>
      <c r="C1656" s="575">
        <v>242339</v>
      </c>
      <c r="D1656" s="301" t="s">
        <v>6274</v>
      </c>
      <c r="E1656" s="313">
        <v>45500</v>
      </c>
    </row>
    <row r="1657" spans="1:5" ht="21" customHeight="1" x14ac:dyDescent="0.2">
      <c r="A1657" s="312">
        <v>1640</v>
      </c>
      <c r="B1657" s="303" t="s">
        <v>6285</v>
      </c>
      <c r="C1657" s="575">
        <v>242339</v>
      </c>
      <c r="D1657" s="301" t="s">
        <v>6274</v>
      </c>
      <c r="E1657" s="313">
        <v>45500</v>
      </c>
    </row>
    <row r="1658" spans="1:5" ht="21" customHeight="1" x14ac:dyDescent="0.2">
      <c r="A1658" s="312">
        <v>1641</v>
      </c>
      <c r="B1658" s="303" t="s">
        <v>6286</v>
      </c>
      <c r="C1658" s="575">
        <v>242339</v>
      </c>
      <c r="D1658" s="301" t="s">
        <v>6274</v>
      </c>
      <c r="E1658" s="313">
        <v>45500</v>
      </c>
    </row>
    <row r="1659" spans="1:5" ht="21" customHeight="1" x14ac:dyDescent="0.2">
      <c r="A1659" s="312">
        <v>1642</v>
      </c>
      <c r="B1659" s="303" t="s">
        <v>6287</v>
      </c>
      <c r="C1659" s="575">
        <v>242339</v>
      </c>
      <c r="D1659" s="301" t="s">
        <v>6274</v>
      </c>
      <c r="E1659" s="313">
        <v>45500</v>
      </c>
    </row>
    <row r="1660" spans="1:5" ht="21" customHeight="1" x14ac:dyDescent="0.2">
      <c r="A1660" s="312">
        <v>1643</v>
      </c>
      <c r="B1660" s="303" t="s">
        <v>6288</v>
      </c>
      <c r="C1660" s="575">
        <v>242339</v>
      </c>
      <c r="D1660" s="301" t="s">
        <v>6274</v>
      </c>
      <c r="E1660" s="313">
        <v>45500</v>
      </c>
    </row>
    <row r="1661" spans="1:5" ht="21" customHeight="1" x14ac:dyDescent="0.2">
      <c r="A1661" s="312">
        <v>1644</v>
      </c>
      <c r="B1661" s="303" t="s">
        <v>6289</v>
      </c>
      <c r="C1661" s="575">
        <v>242339</v>
      </c>
      <c r="D1661" s="301" t="s">
        <v>6274</v>
      </c>
      <c r="E1661" s="313">
        <v>45500</v>
      </c>
    </row>
    <row r="1662" spans="1:5" ht="21" customHeight="1" x14ac:dyDescent="0.2">
      <c r="A1662" s="312">
        <v>1645</v>
      </c>
      <c r="B1662" s="303" t="s">
        <v>6290</v>
      </c>
      <c r="C1662" s="575">
        <v>242339</v>
      </c>
      <c r="D1662" s="301" t="s">
        <v>6274</v>
      </c>
      <c r="E1662" s="313">
        <v>45500</v>
      </c>
    </row>
    <row r="1663" spans="1:5" ht="21" customHeight="1" x14ac:dyDescent="0.2">
      <c r="A1663" s="312">
        <v>1646</v>
      </c>
      <c r="B1663" s="303" t="s">
        <v>6291</v>
      </c>
      <c r="C1663" s="575">
        <v>242339</v>
      </c>
      <c r="D1663" s="301" t="s">
        <v>6274</v>
      </c>
      <c r="E1663" s="313">
        <v>45500</v>
      </c>
    </row>
    <row r="1664" spans="1:5" ht="21" customHeight="1" x14ac:dyDescent="0.2">
      <c r="A1664" s="312">
        <v>1647</v>
      </c>
      <c r="B1664" s="303" t="s">
        <v>6292</v>
      </c>
      <c r="C1664" s="575">
        <v>242339</v>
      </c>
      <c r="D1664" s="301" t="s">
        <v>6274</v>
      </c>
      <c r="E1664" s="313">
        <v>45500</v>
      </c>
    </row>
    <row r="1665" spans="1:5" ht="21" customHeight="1" x14ac:dyDescent="0.2">
      <c r="A1665" s="312">
        <v>1648</v>
      </c>
      <c r="B1665" s="303" t="s">
        <v>6293</v>
      </c>
      <c r="C1665" s="575">
        <v>242339</v>
      </c>
      <c r="D1665" s="301" t="s">
        <v>6274</v>
      </c>
      <c r="E1665" s="313">
        <v>45500</v>
      </c>
    </row>
    <row r="1666" spans="1:5" ht="21" customHeight="1" x14ac:dyDescent="0.2">
      <c r="A1666" s="312">
        <v>1649</v>
      </c>
      <c r="B1666" s="303" t="s">
        <v>6294</v>
      </c>
      <c r="C1666" s="575">
        <v>242339</v>
      </c>
      <c r="D1666" s="301" t="s">
        <v>6274</v>
      </c>
      <c r="E1666" s="313">
        <v>45500</v>
      </c>
    </row>
    <row r="1667" spans="1:5" ht="21" customHeight="1" x14ac:dyDescent="0.2">
      <c r="A1667" s="312">
        <v>1650</v>
      </c>
      <c r="B1667" s="303" t="s">
        <v>6295</v>
      </c>
      <c r="C1667" s="575">
        <v>242339</v>
      </c>
      <c r="D1667" s="301" t="s">
        <v>6274</v>
      </c>
      <c r="E1667" s="313">
        <v>45500</v>
      </c>
    </row>
    <row r="1668" spans="1:5" ht="21" customHeight="1" x14ac:dyDescent="0.2">
      <c r="A1668" s="312">
        <v>1651</v>
      </c>
      <c r="B1668" s="303" t="s">
        <v>6296</v>
      </c>
      <c r="C1668" s="575">
        <v>242523</v>
      </c>
      <c r="D1668" s="301" t="s">
        <v>6297</v>
      </c>
      <c r="E1668" s="313">
        <v>539815</v>
      </c>
    </row>
    <row r="1669" spans="1:5" ht="21" customHeight="1" x14ac:dyDescent="0.2">
      <c r="A1669" s="312">
        <v>1652</v>
      </c>
      <c r="B1669" s="303" t="s">
        <v>6298</v>
      </c>
      <c r="C1669" s="575">
        <v>242523</v>
      </c>
      <c r="D1669" s="301" t="s">
        <v>6297</v>
      </c>
      <c r="E1669" s="313">
        <v>539815</v>
      </c>
    </row>
    <row r="1670" spans="1:5" ht="21" customHeight="1" x14ac:dyDescent="0.2">
      <c r="A1670" s="312">
        <v>1653</v>
      </c>
      <c r="B1670" s="303" t="s">
        <v>6299</v>
      </c>
      <c r="C1670" s="575">
        <v>242675</v>
      </c>
      <c r="D1670" s="301" t="s">
        <v>6300</v>
      </c>
      <c r="E1670" s="313">
        <v>701600</v>
      </c>
    </row>
    <row r="1671" spans="1:5" ht="21" customHeight="1" x14ac:dyDescent="0.2">
      <c r="A1671" s="312">
        <v>1654</v>
      </c>
      <c r="B1671" s="303" t="s">
        <v>6301</v>
      </c>
      <c r="C1671" s="575">
        <v>242675</v>
      </c>
      <c r="D1671" s="301" t="s">
        <v>6300</v>
      </c>
      <c r="E1671" s="313">
        <v>701600</v>
      </c>
    </row>
    <row r="1672" spans="1:5" ht="21" customHeight="1" x14ac:dyDescent="0.2">
      <c r="A1672" s="312">
        <v>1655</v>
      </c>
      <c r="B1672" s="303" t="s">
        <v>6302</v>
      </c>
      <c r="C1672" s="575">
        <v>242675</v>
      </c>
      <c r="D1672" s="301" t="s">
        <v>6303</v>
      </c>
      <c r="E1672" s="313">
        <v>879514</v>
      </c>
    </row>
    <row r="1673" spans="1:5" ht="21" customHeight="1" x14ac:dyDescent="0.2">
      <c r="A1673" s="312">
        <v>1656</v>
      </c>
      <c r="B1673" s="303" t="s">
        <v>6304</v>
      </c>
      <c r="C1673" s="575">
        <v>242675</v>
      </c>
      <c r="D1673" s="301" t="s">
        <v>6303</v>
      </c>
      <c r="E1673" s="313">
        <v>879514</v>
      </c>
    </row>
    <row r="1674" spans="1:5" ht="21" customHeight="1" x14ac:dyDescent="0.2">
      <c r="A1674" s="312">
        <v>1657</v>
      </c>
      <c r="B1674" s="303" t="s">
        <v>6305</v>
      </c>
      <c r="C1674" s="575">
        <v>242675</v>
      </c>
      <c r="D1674" s="301" t="s">
        <v>6303</v>
      </c>
      <c r="E1674" s="313">
        <v>879514</v>
      </c>
    </row>
    <row r="1675" spans="1:5" ht="21" customHeight="1" x14ac:dyDescent="0.2">
      <c r="A1675" s="312">
        <v>1658</v>
      </c>
      <c r="B1675" s="303" t="s">
        <v>6306</v>
      </c>
      <c r="C1675" s="575">
        <v>242675</v>
      </c>
      <c r="D1675" s="301" t="s">
        <v>6303</v>
      </c>
      <c r="E1675" s="313">
        <v>879514</v>
      </c>
    </row>
    <row r="1676" spans="1:5" ht="21" customHeight="1" x14ac:dyDescent="0.2">
      <c r="A1676" s="312">
        <v>1659</v>
      </c>
      <c r="B1676" s="303" t="s">
        <v>6307</v>
      </c>
      <c r="C1676" s="575">
        <v>242675</v>
      </c>
      <c r="D1676" s="301" t="s">
        <v>6308</v>
      </c>
      <c r="E1676" s="313">
        <v>1455000</v>
      </c>
    </row>
    <row r="1677" spans="1:5" ht="21" customHeight="1" x14ac:dyDescent="0.2">
      <c r="A1677" s="312">
        <v>1660</v>
      </c>
      <c r="B1677" s="303" t="s">
        <v>6309</v>
      </c>
      <c r="C1677" s="575">
        <v>242920</v>
      </c>
      <c r="D1677" s="301" t="s">
        <v>6310</v>
      </c>
      <c r="E1677" s="313">
        <v>765270</v>
      </c>
    </row>
    <row r="1678" spans="1:5" ht="21" customHeight="1" x14ac:dyDescent="0.2">
      <c r="A1678" s="312">
        <v>1661</v>
      </c>
      <c r="B1678" s="303" t="s">
        <v>6311</v>
      </c>
      <c r="C1678" s="575">
        <v>242920</v>
      </c>
      <c r="D1678" s="301" t="s">
        <v>6310</v>
      </c>
      <c r="E1678" s="313">
        <v>765270</v>
      </c>
    </row>
    <row r="1679" spans="1:5" ht="21" customHeight="1" x14ac:dyDescent="0.2">
      <c r="A1679" s="312">
        <v>1662</v>
      </c>
      <c r="B1679" s="303" t="s">
        <v>6312</v>
      </c>
      <c r="C1679" s="575">
        <v>242920</v>
      </c>
      <c r="D1679" s="301" t="s">
        <v>6310</v>
      </c>
      <c r="E1679" s="313">
        <v>765270</v>
      </c>
    </row>
    <row r="1680" spans="1:5" ht="21" customHeight="1" x14ac:dyDescent="0.2">
      <c r="A1680" s="312">
        <v>1663</v>
      </c>
      <c r="B1680" s="303" t="s">
        <v>6313</v>
      </c>
      <c r="C1680" s="575">
        <v>242920</v>
      </c>
      <c r="D1680" s="301" t="s">
        <v>6310</v>
      </c>
      <c r="E1680" s="313">
        <v>765270</v>
      </c>
    </row>
    <row r="1681" spans="1:5" ht="21" customHeight="1" x14ac:dyDescent="0.2">
      <c r="A1681" s="304"/>
      <c r="B1681" s="676" t="s">
        <v>6314</v>
      </c>
      <c r="C1681" s="677"/>
      <c r="D1681" s="678"/>
      <c r="E1681" s="305">
        <f>SUM(E1506:E1680)</f>
        <v>40768492</v>
      </c>
    </row>
    <row r="1682" spans="1:5" ht="21" customHeight="1" x14ac:dyDescent="0.2">
      <c r="A1682" s="316"/>
      <c r="B1682" s="317" t="s">
        <v>6315</v>
      </c>
      <c r="C1682" s="566"/>
      <c r="D1682" s="567"/>
      <c r="E1682" s="305"/>
    </row>
    <row r="1683" spans="1:5" ht="21" customHeight="1" x14ac:dyDescent="0.2">
      <c r="A1683" s="318">
        <v>1664</v>
      </c>
      <c r="B1683" s="319" t="s">
        <v>6316</v>
      </c>
      <c r="C1683" s="576">
        <v>241183</v>
      </c>
      <c r="D1683" s="307" t="s">
        <v>6317</v>
      </c>
      <c r="E1683" s="120">
        <v>59000</v>
      </c>
    </row>
    <row r="1684" spans="1:5" ht="21" customHeight="1" x14ac:dyDescent="0.2">
      <c r="A1684" s="312">
        <v>1665</v>
      </c>
      <c r="B1684" s="300" t="s">
        <v>6318</v>
      </c>
      <c r="C1684" s="577">
        <v>241183</v>
      </c>
      <c r="D1684" s="311" t="s">
        <v>6319</v>
      </c>
      <c r="E1684" s="118">
        <v>59000</v>
      </c>
    </row>
    <row r="1685" spans="1:5" ht="21" customHeight="1" x14ac:dyDescent="0.2">
      <c r="A1685" s="312">
        <v>1666</v>
      </c>
      <c r="B1685" s="302" t="s">
        <v>6320</v>
      </c>
      <c r="C1685" s="575">
        <v>241183</v>
      </c>
      <c r="D1685" s="301" t="s">
        <v>6321</v>
      </c>
      <c r="E1685" s="116">
        <v>59000</v>
      </c>
    </row>
    <row r="1686" spans="1:5" ht="21" customHeight="1" x14ac:dyDescent="0.2">
      <c r="A1686" s="312">
        <v>1667</v>
      </c>
      <c r="B1686" s="302" t="s">
        <v>6322</v>
      </c>
      <c r="C1686" s="575">
        <v>241183</v>
      </c>
      <c r="D1686" s="301" t="s">
        <v>6323</v>
      </c>
      <c r="E1686" s="116">
        <v>59000</v>
      </c>
    </row>
    <row r="1687" spans="1:5" ht="21" customHeight="1" x14ac:dyDescent="0.2">
      <c r="A1687" s="312">
        <v>1668</v>
      </c>
      <c r="B1687" s="302" t="s">
        <v>6324</v>
      </c>
      <c r="C1687" s="575">
        <v>241183</v>
      </c>
      <c r="D1687" s="301" t="s">
        <v>6325</v>
      </c>
      <c r="E1687" s="116">
        <v>59000</v>
      </c>
    </row>
    <row r="1688" spans="1:5" ht="21" customHeight="1" x14ac:dyDescent="0.2">
      <c r="A1688" s="312">
        <v>1669</v>
      </c>
      <c r="B1688" s="302" t="s">
        <v>6326</v>
      </c>
      <c r="C1688" s="575">
        <v>241183</v>
      </c>
      <c r="D1688" s="301" t="s">
        <v>6327</v>
      </c>
      <c r="E1688" s="116">
        <v>59000</v>
      </c>
    </row>
    <row r="1689" spans="1:5" ht="21" customHeight="1" x14ac:dyDescent="0.2">
      <c r="A1689" s="312">
        <v>1670</v>
      </c>
      <c r="B1689" s="302" t="s">
        <v>6328</v>
      </c>
      <c r="C1689" s="575">
        <v>241183</v>
      </c>
      <c r="D1689" s="301" t="s">
        <v>6329</v>
      </c>
      <c r="E1689" s="116">
        <v>59000</v>
      </c>
    </row>
    <row r="1690" spans="1:5" ht="21" customHeight="1" x14ac:dyDescent="0.2">
      <c r="A1690" s="312">
        <v>1671</v>
      </c>
      <c r="B1690" s="302" t="s">
        <v>6330</v>
      </c>
      <c r="C1690" s="575">
        <v>241183</v>
      </c>
      <c r="D1690" s="301" t="s">
        <v>6331</v>
      </c>
      <c r="E1690" s="116">
        <v>59000</v>
      </c>
    </row>
    <row r="1691" spans="1:5" ht="21" customHeight="1" x14ac:dyDescent="0.2">
      <c r="A1691" s="312">
        <v>1672</v>
      </c>
      <c r="B1691" s="302" t="s">
        <v>6332</v>
      </c>
      <c r="C1691" s="575">
        <v>241183</v>
      </c>
      <c r="D1691" s="301" t="s">
        <v>6333</v>
      </c>
      <c r="E1691" s="116">
        <v>59000</v>
      </c>
    </row>
    <row r="1692" spans="1:5" ht="21" customHeight="1" x14ac:dyDescent="0.2">
      <c r="A1692" s="312">
        <v>1673</v>
      </c>
      <c r="B1692" s="302" t="s">
        <v>6334</v>
      </c>
      <c r="C1692" s="575">
        <v>241183</v>
      </c>
      <c r="D1692" s="301" t="s">
        <v>6335</v>
      </c>
      <c r="E1692" s="116">
        <v>59000</v>
      </c>
    </row>
    <row r="1693" spans="1:5" ht="21" customHeight="1" x14ac:dyDescent="0.2">
      <c r="A1693" s="312">
        <v>1674</v>
      </c>
      <c r="B1693" s="302" t="s">
        <v>6336</v>
      </c>
      <c r="C1693" s="575">
        <v>241183</v>
      </c>
      <c r="D1693" s="301" t="s">
        <v>6337</v>
      </c>
      <c r="E1693" s="116">
        <v>59000</v>
      </c>
    </row>
    <row r="1694" spans="1:5" ht="21" customHeight="1" x14ac:dyDescent="0.2">
      <c r="A1694" s="312">
        <v>1675</v>
      </c>
      <c r="B1694" s="302" t="s">
        <v>6338</v>
      </c>
      <c r="C1694" s="575">
        <v>241183</v>
      </c>
      <c r="D1694" s="301" t="s">
        <v>6339</v>
      </c>
      <c r="E1694" s="116">
        <v>59000</v>
      </c>
    </row>
    <row r="1695" spans="1:5" ht="21" customHeight="1" x14ac:dyDescent="0.2">
      <c r="A1695" s="312">
        <v>1676</v>
      </c>
      <c r="B1695" s="302" t="s">
        <v>6340</v>
      </c>
      <c r="C1695" s="575">
        <v>241183</v>
      </c>
      <c r="D1695" s="301" t="s">
        <v>6341</v>
      </c>
      <c r="E1695" s="116">
        <v>59000</v>
      </c>
    </row>
    <row r="1696" spans="1:5" ht="21" customHeight="1" x14ac:dyDescent="0.2">
      <c r="A1696" s="312">
        <v>1677</v>
      </c>
      <c r="B1696" s="302" t="s">
        <v>6342</v>
      </c>
      <c r="C1696" s="575">
        <v>241183</v>
      </c>
      <c r="D1696" s="301" t="s">
        <v>6343</v>
      </c>
      <c r="E1696" s="116">
        <v>59000</v>
      </c>
    </row>
    <row r="1697" spans="1:5" ht="21" customHeight="1" x14ac:dyDescent="0.2">
      <c r="A1697" s="312">
        <v>1678</v>
      </c>
      <c r="B1697" s="302" t="s">
        <v>6344</v>
      </c>
      <c r="C1697" s="575">
        <v>241183</v>
      </c>
      <c r="D1697" s="301" t="s">
        <v>6345</v>
      </c>
      <c r="E1697" s="116">
        <v>59000</v>
      </c>
    </row>
    <row r="1698" spans="1:5" ht="21" customHeight="1" x14ac:dyDescent="0.2">
      <c r="A1698" s="312">
        <v>1679</v>
      </c>
      <c r="B1698" s="302" t="s">
        <v>6346</v>
      </c>
      <c r="C1698" s="575">
        <v>241183</v>
      </c>
      <c r="D1698" s="301" t="s">
        <v>6347</v>
      </c>
      <c r="E1698" s="116">
        <v>59000</v>
      </c>
    </row>
    <row r="1699" spans="1:5" ht="21" customHeight="1" x14ac:dyDescent="0.2">
      <c r="A1699" s="312">
        <v>1680</v>
      </c>
      <c r="B1699" s="302" t="s">
        <v>6348</v>
      </c>
      <c r="C1699" s="575">
        <v>241183</v>
      </c>
      <c r="D1699" s="301" t="s">
        <v>6349</v>
      </c>
      <c r="E1699" s="116">
        <v>59000</v>
      </c>
    </row>
    <row r="1700" spans="1:5" ht="21" customHeight="1" x14ac:dyDescent="0.2">
      <c r="A1700" s="312">
        <v>1681</v>
      </c>
      <c r="B1700" s="302" t="s">
        <v>6350</v>
      </c>
      <c r="C1700" s="575">
        <v>241183</v>
      </c>
      <c r="D1700" s="301" t="s">
        <v>6351</v>
      </c>
      <c r="E1700" s="116">
        <v>59000</v>
      </c>
    </row>
    <row r="1701" spans="1:5" ht="21" customHeight="1" x14ac:dyDescent="0.2">
      <c r="A1701" s="312">
        <v>1682</v>
      </c>
      <c r="B1701" s="302" t="s">
        <v>6352</v>
      </c>
      <c r="C1701" s="575">
        <v>241183</v>
      </c>
      <c r="D1701" s="301" t="s">
        <v>6353</v>
      </c>
      <c r="E1701" s="116">
        <v>59000</v>
      </c>
    </row>
    <row r="1702" spans="1:5" ht="21" customHeight="1" x14ac:dyDescent="0.2">
      <c r="A1702" s="312">
        <v>1683</v>
      </c>
      <c r="B1702" s="302" t="s">
        <v>6354</v>
      </c>
      <c r="C1702" s="575">
        <v>241183</v>
      </c>
      <c r="D1702" s="301" t="s">
        <v>6355</v>
      </c>
      <c r="E1702" s="116">
        <v>59000</v>
      </c>
    </row>
    <row r="1703" spans="1:5" ht="21" customHeight="1" x14ac:dyDescent="0.2">
      <c r="A1703" s="312">
        <v>1684</v>
      </c>
      <c r="B1703" s="302" t="s">
        <v>6356</v>
      </c>
      <c r="C1703" s="575">
        <v>241183</v>
      </c>
      <c r="D1703" s="301" t="s">
        <v>6357</v>
      </c>
      <c r="E1703" s="116">
        <v>59000</v>
      </c>
    </row>
    <row r="1704" spans="1:5" ht="21" customHeight="1" x14ac:dyDescent="0.2">
      <c r="A1704" s="312">
        <v>1685</v>
      </c>
      <c r="B1704" s="302" t="s">
        <v>6358</v>
      </c>
      <c r="C1704" s="575">
        <v>241183</v>
      </c>
      <c r="D1704" s="301" t="s">
        <v>6359</v>
      </c>
      <c r="E1704" s="116">
        <v>59000</v>
      </c>
    </row>
    <row r="1705" spans="1:5" ht="21" customHeight="1" x14ac:dyDescent="0.2">
      <c r="A1705" s="312">
        <v>1686</v>
      </c>
      <c r="B1705" s="302" t="s">
        <v>6360</v>
      </c>
      <c r="C1705" s="575">
        <v>241183</v>
      </c>
      <c r="D1705" s="301" t="s">
        <v>6361</v>
      </c>
      <c r="E1705" s="116">
        <v>59000</v>
      </c>
    </row>
    <row r="1706" spans="1:5" ht="21" customHeight="1" x14ac:dyDescent="0.2">
      <c r="A1706" s="312">
        <v>1687</v>
      </c>
      <c r="B1706" s="302" t="s">
        <v>6362</v>
      </c>
      <c r="C1706" s="575">
        <v>241183</v>
      </c>
      <c r="D1706" s="301" t="s">
        <v>6363</v>
      </c>
      <c r="E1706" s="116">
        <v>59000</v>
      </c>
    </row>
    <row r="1707" spans="1:5" ht="21" customHeight="1" x14ac:dyDescent="0.2">
      <c r="A1707" s="312">
        <v>1688</v>
      </c>
      <c r="B1707" s="302" t="s">
        <v>6364</v>
      </c>
      <c r="C1707" s="575">
        <v>241183</v>
      </c>
      <c r="D1707" s="301" t="s">
        <v>6365</v>
      </c>
      <c r="E1707" s="116">
        <v>59000</v>
      </c>
    </row>
    <row r="1708" spans="1:5" ht="21" customHeight="1" x14ac:dyDescent="0.2">
      <c r="A1708" s="312">
        <v>1689</v>
      </c>
      <c r="B1708" s="302" t="s">
        <v>6366</v>
      </c>
      <c r="C1708" s="575">
        <v>241183</v>
      </c>
      <c r="D1708" s="301" t="s">
        <v>6367</v>
      </c>
      <c r="E1708" s="116">
        <v>59000</v>
      </c>
    </row>
    <row r="1709" spans="1:5" ht="21" customHeight="1" x14ac:dyDescent="0.2">
      <c r="A1709" s="312">
        <v>1690</v>
      </c>
      <c r="B1709" s="302" t="s">
        <v>6368</v>
      </c>
      <c r="C1709" s="575">
        <v>241183</v>
      </c>
      <c r="D1709" s="301" t="s">
        <v>6369</v>
      </c>
      <c r="E1709" s="116">
        <v>59000</v>
      </c>
    </row>
    <row r="1710" spans="1:5" ht="21" customHeight="1" x14ac:dyDescent="0.2">
      <c r="A1710" s="312">
        <v>1691</v>
      </c>
      <c r="B1710" s="302" t="s">
        <v>6370</v>
      </c>
      <c r="C1710" s="575">
        <v>241183</v>
      </c>
      <c r="D1710" s="301" t="s">
        <v>6371</v>
      </c>
      <c r="E1710" s="116">
        <v>59000</v>
      </c>
    </row>
    <row r="1711" spans="1:5" ht="21" customHeight="1" x14ac:dyDescent="0.2">
      <c r="A1711" s="312">
        <v>1692</v>
      </c>
      <c r="B1711" s="302" t="s">
        <v>6372</v>
      </c>
      <c r="C1711" s="575">
        <v>241183</v>
      </c>
      <c r="D1711" s="301" t="s">
        <v>6373</v>
      </c>
      <c r="E1711" s="116">
        <v>59000</v>
      </c>
    </row>
    <row r="1712" spans="1:5" ht="21" customHeight="1" x14ac:dyDescent="0.2">
      <c r="A1712" s="312">
        <v>1693</v>
      </c>
      <c r="B1712" s="302" t="s">
        <v>6374</v>
      </c>
      <c r="C1712" s="575">
        <v>241183</v>
      </c>
      <c r="D1712" s="301" t="s">
        <v>6375</v>
      </c>
      <c r="E1712" s="116">
        <v>59000</v>
      </c>
    </row>
    <row r="1713" spans="1:5" ht="21" customHeight="1" x14ac:dyDescent="0.2">
      <c r="A1713" s="312">
        <v>1694</v>
      </c>
      <c r="B1713" s="302" t="s">
        <v>6376</v>
      </c>
      <c r="C1713" s="575">
        <v>241183</v>
      </c>
      <c r="D1713" s="301" t="s">
        <v>6377</v>
      </c>
      <c r="E1713" s="116">
        <v>59000</v>
      </c>
    </row>
    <row r="1714" spans="1:5" ht="21" customHeight="1" x14ac:dyDescent="0.2">
      <c r="A1714" s="312">
        <v>1695</v>
      </c>
      <c r="B1714" s="302" t="s">
        <v>6378</v>
      </c>
      <c r="C1714" s="575">
        <v>241183</v>
      </c>
      <c r="D1714" s="301" t="s">
        <v>6379</v>
      </c>
      <c r="E1714" s="116">
        <v>59000</v>
      </c>
    </row>
    <row r="1715" spans="1:5" ht="21" customHeight="1" x14ac:dyDescent="0.2">
      <c r="A1715" s="312">
        <v>1696</v>
      </c>
      <c r="B1715" s="302" t="s">
        <v>6380</v>
      </c>
      <c r="C1715" s="575">
        <v>241183</v>
      </c>
      <c r="D1715" s="301" t="s">
        <v>6381</v>
      </c>
      <c r="E1715" s="116">
        <v>59000</v>
      </c>
    </row>
    <row r="1716" spans="1:5" ht="21" customHeight="1" x14ac:dyDescent="0.2">
      <c r="A1716" s="312">
        <v>1697</v>
      </c>
      <c r="B1716" s="302" t="s">
        <v>6382</v>
      </c>
      <c r="C1716" s="575">
        <v>241183</v>
      </c>
      <c r="D1716" s="301" t="s">
        <v>6383</v>
      </c>
      <c r="E1716" s="116">
        <v>59000</v>
      </c>
    </row>
    <row r="1717" spans="1:5" ht="21" customHeight="1" x14ac:dyDescent="0.2">
      <c r="A1717" s="312">
        <v>1698</v>
      </c>
      <c r="B1717" s="302" t="s">
        <v>6384</v>
      </c>
      <c r="C1717" s="575">
        <v>241183</v>
      </c>
      <c r="D1717" s="301" t="s">
        <v>6385</v>
      </c>
      <c r="E1717" s="116">
        <v>59000</v>
      </c>
    </row>
    <row r="1718" spans="1:5" ht="21" customHeight="1" x14ac:dyDescent="0.2">
      <c r="A1718" s="312">
        <v>1699</v>
      </c>
      <c r="B1718" s="302" t="s">
        <v>6386</v>
      </c>
      <c r="C1718" s="575">
        <v>241183</v>
      </c>
      <c r="D1718" s="301" t="s">
        <v>6387</v>
      </c>
      <c r="E1718" s="116">
        <v>59000</v>
      </c>
    </row>
    <row r="1719" spans="1:5" ht="21" customHeight="1" x14ac:dyDescent="0.2">
      <c r="A1719" s="312">
        <v>1700</v>
      </c>
      <c r="B1719" s="302" t="s">
        <v>6388</v>
      </c>
      <c r="C1719" s="575">
        <v>241183</v>
      </c>
      <c r="D1719" s="301" t="s">
        <v>6389</v>
      </c>
      <c r="E1719" s="116">
        <v>59000</v>
      </c>
    </row>
    <row r="1720" spans="1:5" ht="21" customHeight="1" x14ac:dyDescent="0.2">
      <c r="A1720" s="312">
        <v>1701</v>
      </c>
      <c r="B1720" s="302" t="s">
        <v>6390</v>
      </c>
      <c r="C1720" s="575">
        <v>241183</v>
      </c>
      <c r="D1720" s="301" t="s">
        <v>6391</v>
      </c>
      <c r="E1720" s="116">
        <v>59000</v>
      </c>
    </row>
    <row r="1721" spans="1:5" ht="21" customHeight="1" x14ac:dyDescent="0.2">
      <c r="A1721" s="312">
        <v>1702</v>
      </c>
      <c r="B1721" s="302" t="s">
        <v>6392</v>
      </c>
      <c r="C1721" s="575">
        <v>241183</v>
      </c>
      <c r="D1721" s="301" t="s">
        <v>6393</v>
      </c>
      <c r="E1721" s="116">
        <v>59000</v>
      </c>
    </row>
    <row r="1722" spans="1:5" ht="21" customHeight="1" x14ac:dyDescent="0.2">
      <c r="A1722" s="312">
        <v>1703</v>
      </c>
      <c r="B1722" s="302" t="s">
        <v>6394</v>
      </c>
      <c r="C1722" s="575">
        <v>241183</v>
      </c>
      <c r="D1722" s="301" t="s">
        <v>6395</v>
      </c>
      <c r="E1722" s="116">
        <v>59000</v>
      </c>
    </row>
    <row r="1723" spans="1:5" ht="21" customHeight="1" x14ac:dyDescent="0.2">
      <c r="A1723" s="312">
        <v>1704</v>
      </c>
      <c r="B1723" s="302" t="s">
        <v>6396</v>
      </c>
      <c r="C1723" s="575">
        <v>241183</v>
      </c>
      <c r="D1723" s="301" t="s">
        <v>6397</v>
      </c>
      <c r="E1723" s="116">
        <v>59000</v>
      </c>
    </row>
    <row r="1724" spans="1:5" ht="21" customHeight="1" x14ac:dyDescent="0.2">
      <c r="A1724" s="312">
        <v>1705</v>
      </c>
      <c r="B1724" s="302" t="s">
        <v>6398</v>
      </c>
      <c r="C1724" s="575">
        <v>241183</v>
      </c>
      <c r="D1724" s="301" t="s">
        <v>6399</v>
      </c>
      <c r="E1724" s="116">
        <v>59000</v>
      </c>
    </row>
    <row r="1725" spans="1:5" ht="21" customHeight="1" x14ac:dyDescent="0.2">
      <c r="A1725" s="312">
        <v>1706</v>
      </c>
      <c r="B1725" s="302" t="s">
        <v>6400</v>
      </c>
      <c r="C1725" s="575">
        <v>241183</v>
      </c>
      <c r="D1725" s="301" t="s">
        <v>6325</v>
      </c>
      <c r="E1725" s="116">
        <v>59000</v>
      </c>
    </row>
    <row r="1726" spans="1:5" ht="21" customHeight="1" x14ac:dyDescent="0.2">
      <c r="A1726" s="312">
        <v>1707</v>
      </c>
      <c r="B1726" s="302" t="s">
        <v>6401</v>
      </c>
      <c r="C1726" s="575">
        <v>241183</v>
      </c>
      <c r="D1726" s="301" t="s">
        <v>6327</v>
      </c>
      <c r="E1726" s="116">
        <v>59000</v>
      </c>
    </row>
    <row r="1727" spans="1:5" ht="21" customHeight="1" x14ac:dyDescent="0.2">
      <c r="A1727" s="312">
        <v>1708</v>
      </c>
      <c r="B1727" s="302" t="s">
        <v>6402</v>
      </c>
      <c r="C1727" s="575">
        <v>241183</v>
      </c>
      <c r="D1727" s="301" t="s">
        <v>6403</v>
      </c>
      <c r="E1727" s="116">
        <v>59000</v>
      </c>
    </row>
    <row r="1728" spans="1:5" ht="21" customHeight="1" x14ac:dyDescent="0.2">
      <c r="A1728" s="312">
        <v>1709</v>
      </c>
      <c r="B1728" s="302" t="s">
        <v>6404</v>
      </c>
      <c r="C1728" s="575">
        <v>241183</v>
      </c>
      <c r="D1728" s="301" t="s">
        <v>6339</v>
      </c>
      <c r="E1728" s="116">
        <v>59000</v>
      </c>
    </row>
    <row r="1729" spans="1:5" ht="21" customHeight="1" x14ac:dyDescent="0.2">
      <c r="A1729" s="312">
        <v>1710</v>
      </c>
      <c r="B1729" s="302" t="s">
        <v>6405</v>
      </c>
      <c r="C1729" s="575">
        <v>241183</v>
      </c>
      <c r="D1729" s="301" t="s">
        <v>6406</v>
      </c>
      <c r="E1729" s="116">
        <v>59000</v>
      </c>
    </row>
    <row r="1730" spans="1:5" ht="21" customHeight="1" x14ac:dyDescent="0.2">
      <c r="A1730" s="312">
        <v>1711</v>
      </c>
      <c r="B1730" s="302" t="s">
        <v>6407</v>
      </c>
      <c r="C1730" s="575">
        <v>241183</v>
      </c>
      <c r="D1730" s="301" t="s">
        <v>6408</v>
      </c>
      <c r="E1730" s="116">
        <v>59000</v>
      </c>
    </row>
    <row r="1731" spans="1:5" ht="21" customHeight="1" x14ac:dyDescent="0.2">
      <c r="A1731" s="312">
        <v>1712</v>
      </c>
      <c r="B1731" s="302" t="s">
        <v>6409</v>
      </c>
      <c r="C1731" s="575">
        <v>241183</v>
      </c>
      <c r="D1731" s="301" t="s">
        <v>6410</v>
      </c>
      <c r="E1731" s="116">
        <v>59000</v>
      </c>
    </row>
    <row r="1732" spans="1:5" ht="21" customHeight="1" x14ac:dyDescent="0.2">
      <c r="A1732" s="312">
        <v>1713</v>
      </c>
      <c r="B1732" s="302" t="s">
        <v>6411</v>
      </c>
      <c r="C1732" s="575">
        <v>241183</v>
      </c>
      <c r="D1732" s="301" t="s">
        <v>6412</v>
      </c>
      <c r="E1732" s="116">
        <v>59000</v>
      </c>
    </row>
    <row r="1733" spans="1:5" ht="21" customHeight="1" x14ac:dyDescent="0.2">
      <c r="A1733" s="312">
        <v>1714</v>
      </c>
      <c r="B1733" s="302" t="s">
        <v>6413</v>
      </c>
      <c r="C1733" s="575">
        <v>241183</v>
      </c>
      <c r="D1733" s="301" t="s">
        <v>6347</v>
      </c>
      <c r="E1733" s="116">
        <v>59000</v>
      </c>
    </row>
    <row r="1734" spans="1:5" ht="21" customHeight="1" x14ac:dyDescent="0.2">
      <c r="A1734" s="312">
        <v>1715</v>
      </c>
      <c r="B1734" s="302" t="s">
        <v>6414</v>
      </c>
      <c r="C1734" s="575">
        <v>241183</v>
      </c>
      <c r="D1734" s="301" t="s">
        <v>6349</v>
      </c>
      <c r="E1734" s="116">
        <v>59000</v>
      </c>
    </row>
    <row r="1735" spans="1:5" ht="21" customHeight="1" x14ac:dyDescent="0.2">
      <c r="A1735" s="312">
        <v>1716</v>
      </c>
      <c r="B1735" s="302" t="s">
        <v>6415</v>
      </c>
      <c r="C1735" s="575">
        <v>241183</v>
      </c>
      <c r="D1735" s="301" t="s">
        <v>6351</v>
      </c>
      <c r="E1735" s="116">
        <v>59000</v>
      </c>
    </row>
    <row r="1736" spans="1:5" ht="21" customHeight="1" x14ac:dyDescent="0.2">
      <c r="A1736" s="312">
        <v>1717</v>
      </c>
      <c r="B1736" s="302" t="s">
        <v>6416</v>
      </c>
      <c r="C1736" s="575">
        <v>241183</v>
      </c>
      <c r="D1736" s="301" t="s">
        <v>6355</v>
      </c>
      <c r="E1736" s="116">
        <v>59000</v>
      </c>
    </row>
    <row r="1737" spans="1:5" ht="21" customHeight="1" x14ac:dyDescent="0.2">
      <c r="A1737" s="312">
        <v>1718</v>
      </c>
      <c r="B1737" s="302" t="s">
        <v>6417</v>
      </c>
      <c r="C1737" s="575">
        <v>241183</v>
      </c>
      <c r="D1737" s="301" t="s">
        <v>6357</v>
      </c>
      <c r="E1737" s="116">
        <v>59000</v>
      </c>
    </row>
    <row r="1738" spans="1:5" ht="21" customHeight="1" x14ac:dyDescent="0.2">
      <c r="A1738" s="312">
        <v>1719</v>
      </c>
      <c r="B1738" s="302" t="s">
        <v>6418</v>
      </c>
      <c r="C1738" s="575">
        <v>241183</v>
      </c>
      <c r="D1738" s="301" t="s">
        <v>6419</v>
      </c>
      <c r="E1738" s="116">
        <v>59000</v>
      </c>
    </row>
    <row r="1739" spans="1:5" ht="21" customHeight="1" x14ac:dyDescent="0.2">
      <c r="A1739" s="312">
        <v>1720</v>
      </c>
      <c r="B1739" s="302" t="s">
        <v>6420</v>
      </c>
      <c r="C1739" s="575">
        <v>241183</v>
      </c>
      <c r="D1739" s="301" t="s">
        <v>6421</v>
      </c>
      <c r="E1739" s="116">
        <v>59000</v>
      </c>
    </row>
    <row r="1740" spans="1:5" ht="21" customHeight="1" x14ac:dyDescent="0.2">
      <c r="A1740" s="312">
        <v>1721</v>
      </c>
      <c r="B1740" s="302" t="s">
        <v>6422</v>
      </c>
      <c r="C1740" s="575">
        <v>241183</v>
      </c>
      <c r="D1740" s="301" t="s">
        <v>6423</v>
      </c>
      <c r="E1740" s="116">
        <v>59000</v>
      </c>
    </row>
    <row r="1741" spans="1:5" ht="21" customHeight="1" x14ac:dyDescent="0.2">
      <c r="A1741" s="312">
        <v>1722</v>
      </c>
      <c r="B1741" s="302" t="s">
        <v>6424</v>
      </c>
      <c r="C1741" s="575">
        <v>241183</v>
      </c>
      <c r="D1741" s="301" t="s">
        <v>6425</v>
      </c>
      <c r="E1741" s="313">
        <v>59000</v>
      </c>
    </row>
    <row r="1742" spans="1:5" ht="21" customHeight="1" x14ac:dyDescent="0.2">
      <c r="A1742" s="312">
        <v>1723</v>
      </c>
      <c r="B1742" s="302" t="s">
        <v>6426</v>
      </c>
      <c r="C1742" s="575">
        <v>241183</v>
      </c>
      <c r="D1742" s="301" t="s">
        <v>6427</v>
      </c>
      <c r="E1742" s="313">
        <v>59000</v>
      </c>
    </row>
    <row r="1743" spans="1:5" ht="21" customHeight="1" x14ac:dyDescent="0.2">
      <c r="A1743" s="312">
        <v>1724</v>
      </c>
      <c r="B1743" s="302" t="s">
        <v>6428</v>
      </c>
      <c r="C1743" s="575">
        <v>241183</v>
      </c>
      <c r="D1743" s="301" t="s">
        <v>6429</v>
      </c>
      <c r="E1743" s="313">
        <v>59000</v>
      </c>
    </row>
    <row r="1744" spans="1:5" ht="21" customHeight="1" x14ac:dyDescent="0.2">
      <c r="A1744" s="312">
        <v>1725</v>
      </c>
      <c r="B1744" s="302" t="s">
        <v>6430</v>
      </c>
      <c r="C1744" s="575">
        <v>241183</v>
      </c>
      <c r="D1744" s="301" t="s">
        <v>6431</v>
      </c>
      <c r="E1744" s="313">
        <v>59000</v>
      </c>
    </row>
    <row r="1745" spans="1:5" ht="21" customHeight="1" x14ac:dyDescent="0.2">
      <c r="A1745" s="312">
        <v>1726</v>
      </c>
      <c r="B1745" s="302" t="s">
        <v>6432</v>
      </c>
      <c r="C1745" s="575">
        <v>241183</v>
      </c>
      <c r="D1745" s="301" t="s">
        <v>6433</v>
      </c>
      <c r="E1745" s="313">
        <v>59000</v>
      </c>
    </row>
    <row r="1746" spans="1:5" ht="21" customHeight="1" x14ac:dyDescent="0.2">
      <c r="A1746" s="312">
        <v>1727</v>
      </c>
      <c r="B1746" s="302" t="s">
        <v>6434</v>
      </c>
      <c r="C1746" s="575">
        <v>241183</v>
      </c>
      <c r="D1746" s="301" t="s">
        <v>6435</v>
      </c>
      <c r="E1746" s="313">
        <v>59000</v>
      </c>
    </row>
    <row r="1747" spans="1:5" ht="21" customHeight="1" x14ac:dyDescent="0.2">
      <c r="A1747" s="312">
        <v>1728</v>
      </c>
      <c r="B1747" s="302" t="s">
        <v>6436</v>
      </c>
      <c r="C1747" s="575">
        <v>241183</v>
      </c>
      <c r="D1747" s="301" t="s">
        <v>6437</v>
      </c>
      <c r="E1747" s="313">
        <v>59000</v>
      </c>
    </row>
    <row r="1748" spans="1:5" ht="21" customHeight="1" x14ac:dyDescent="0.2">
      <c r="A1748" s="312">
        <v>1729</v>
      </c>
      <c r="B1748" s="302" t="s">
        <v>6438</v>
      </c>
      <c r="C1748" s="575">
        <v>241183</v>
      </c>
      <c r="D1748" s="301" t="s">
        <v>6439</v>
      </c>
      <c r="E1748" s="313">
        <v>59000</v>
      </c>
    </row>
    <row r="1749" spans="1:5" ht="21" customHeight="1" x14ac:dyDescent="0.2">
      <c r="A1749" s="312">
        <v>1730</v>
      </c>
      <c r="B1749" s="302" t="s">
        <v>6440</v>
      </c>
      <c r="C1749" s="575">
        <v>241183</v>
      </c>
      <c r="D1749" s="301" t="s">
        <v>6441</v>
      </c>
      <c r="E1749" s="313">
        <v>59000</v>
      </c>
    </row>
    <row r="1750" spans="1:5" ht="21" customHeight="1" x14ac:dyDescent="0.2">
      <c r="A1750" s="312">
        <v>1731</v>
      </c>
      <c r="B1750" s="302" t="s">
        <v>6442</v>
      </c>
      <c r="C1750" s="575">
        <v>241183</v>
      </c>
      <c r="D1750" s="301" t="s">
        <v>6443</v>
      </c>
      <c r="E1750" s="313">
        <v>59000</v>
      </c>
    </row>
    <row r="1751" spans="1:5" ht="21" customHeight="1" x14ac:dyDescent="0.2">
      <c r="A1751" s="312">
        <v>1732</v>
      </c>
      <c r="B1751" s="302" t="s">
        <v>6444</v>
      </c>
      <c r="C1751" s="575">
        <v>241183</v>
      </c>
      <c r="D1751" s="301" t="s">
        <v>6445</v>
      </c>
      <c r="E1751" s="313">
        <v>59000</v>
      </c>
    </row>
    <row r="1752" spans="1:5" ht="21" customHeight="1" x14ac:dyDescent="0.2">
      <c r="A1752" s="312">
        <v>1733</v>
      </c>
      <c r="B1752" s="302" t="s">
        <v>6446</v>
      </c>
      <c r="C1752" s="575">
        <v>241183</v>
      </c>
      <c r="D1752" s="301" t="s">
        <v>6447</v>
      </c>
      <c r="E1752" s="313">
        <v>59000</v>
      </c>
    </row>
    <row r="1753" spans="1:5" ht="21" customHeight="1" x14ac:dyDescent="0.2">
      <c r="A1753" s="312">
        <v>1734</v>
      </c>
      <c r="B1753" s="302" t="s">
        <v>6448</v>
      </c>
      <c r="C1753" s="575">
        <v>241183</v>
      </c>
      <c r="D1753" s="301" t="s">
        <v>6449</v>
      </c>
      <c r="E1753" s="313">
        <v>59000</v>
      </c>
    </row>
    <row r="1754" spans="1:5" ht="21" customHeight="1" x14ac:dyDescent="0.2">
      <c r="A1754" s="312">
        <v>1735</v>
      </c>
      <c r="B1754" s="302" t="s">
        <v>6450</v>
      </c>
      <c r="C1754" s="575">
        <v>241183</v>
      </c>
      <c r="D1754" s="301" t="s">
        <v>6451</v>
      </c>
      <c r="E1754" s="313">
        <v>59000</v>
      </c>
    </row>
    <row r="1755" spans="1:5" ht="21" customHeight="1" x14ac:dyDescent="0.2">
      <c r="A1755" s="312">
        <v>1736</v>
      </c>
      <c r="B1755" s="302" t="s">
        <v>6452</v>
      </c>
      <c r="C1755" s="575">
        <v>241183</v>
      </c>
      <c r="D1755" s="301" t="s">
        <v>6453</v>
      </c>
      <c r="E1755" s="313">
        <v>59000</v>
      </c>
    </row>
    <row r="1756" spans="1:5" ht="21" customHeight="1" x14ac:dyDescent="0.2">
      <c r="A1756" s="312">
        <v>1737</v>
      </c>
      <c r="B1756" s="302" t="s">
        <v>6454</v>
      </c>
      <c r="C1756" s="575">
        <v>241183</v>
      </c>
      <c r="D1756" s="301" t="s">
        <v>6455</v>
      </c>
      <c r="E1756" s="313">
        <v>59000</v>
      </c>
    </row>
    <row r="1757" spans="1:5" ht="21" customHeight="1" x14ac:dyDescent="0.2">
      <c r="A1757" s="312">
        <v>1738</v>
      </c>
      <c r="B1757" s="302" t="s">
        <v>6456</v>
      </c>
      <c r="C1757" s="575">
        <v>241183</v>
      </c>
      <c r="D1757" s="301" t="s">
        <v>6457</v>
      </c>
      <c r="E1757" s="313">
        <v>59000</v>
      </c>
    </row>
    <row r="1758" spans="1:5" ht="21" customHeight="1" x14ac:dyDescent="0.2">
      <c r="A1758" s="312">
        <v>1739</v>
      </c>
      <c r="B1758" s="302" t="s">
        <v>6458</v>
      </c>
      <c r="C1758" s="575">
        <v>241183</v>
      </c>
      <c r="D1758" s="301" t="s">
        <v>6459</v>
      </c>
      <c r="E1758" s="313">
        <v>59000</v>
      </c>
    </row>
    <row r="1759" spans="1:5" ht="21" customHeight="1" x14ac:dyDescent="0.2">
      <c r="A1759" s="312">
        <v>1740</v>
      </c>
      <c r="B1759" s="302" t="s">
        <v>6460</v>
      </c>
      <c r="C1759" s="575">
        <v>241183</v>
      </c>
      <c r="D1759" s="301" t="s">
        <v>6461</v>
      </c>
      <c r="E1759" s="313">
        <v>59000</v>
      </c>
    </row>
    <row r="1760" spans="1:5" ht="21" customHeight="1" x14ac:dyDescent="0.2">
      <c r="A1760" s="312">
        <v>1741</v>
      </c>
      <c r="B1760" s="302" t="s">
        <v>6462</v>
      </c>
      <c r="C1760" s="575">
        <v>241183</v>
      </c>
      <c r="D1760" s="301" t="s">
        <v>6463</v>
      </c>
      <c r="E1760" s="313">
        <v>59000</v>
      </c>
    </row>
    <row r="1761" spans="1:5" ht="21" customHeight="1" x14ac:dyDescent="0.2">
      <c r="A1761" s="312">
        <v>1742</v>
      </c>
      <c r="B1761" s="302" t="s">
        <v>6464</v>
      </c>
      <c r="C1761" s="575">
        <v>241183</v>
      </c>
      <c r="D1761" s="301" t="s">
        <v>6465</v>
      </c>
      <c r="E1761" s="313">
        <v>59000</v>
      </c>
    </row>
    <row r="1762" spans="1:5" ht="21" customHeight="1" x14ac:dyDescent="0.2">
      <c r="A1762" s="312">
        <v>1743</v>
      </c>
      <c r="B1762" s="302" t="s">
        <v>6466</v>
      </c>
      <c r="C1762" s="575">
        <v>241183</v>
      </c>
      <c r="D1762" s="301" t="s">
        <v>6467</v>
      </c>
      <c r="E1762" s="313">
        <v>59000</v>
      </c>
    </row>
    <row r="1763" spans="1:5" ht="21" customHeight="1" x14ac:dyDescent="0.2">
      <c r="A1763" s="312">
        <v>1744</v>
      </c>
      <c r="B1763" s="302" t="s">
        <v>6468</v>
      </c>
      <c r="C1763" s="575">
        <v>241183</v>
      </c>
      <c r="D1763" s="301" t="s">
        <v>6469</v>
      </c>
      <c r="E1763" s="313">
        <v>59000</v>
      </c>
    </row>
    <row r="1764" spans="1:5" ht="21" customHeight="1" x14ac:dyDescent="0.2">
      <c r="A1764" s="312">
        <v>1745</v>
      </c>
      <c r="B1764" s="302" t="s">
        <v>6470</v>
      </c>
      <c r="C1764" s="575">
        <v>241183</v>
      </c>
      <c r="D1764" s="301" t="s">
        <v>6471</v>
      </c>
      <c r="E1764" s="313">
        <v>59000</v>
      </c>
    </row>
    <row r="1765" spans="1:5" ht="21" customHeight="1" x14ac:dyDescent="0.2">
      <c r="A1765" s="312">
        <v>1746</v>
      </c>
      <c r="B1765" s="302" t="s">
        <v>6472</v>
      </c>
      <c r="C1765" s="575">
        <v>241183</v>
      </c>
      <c r="D1765" s="301" t="s">
        <v>6473</v>
      </c>
      <c r="E1765" s="313">
        <v>59000</v>
      </c>
    </row>
    <row r="1766" spans="1:5" ht="21" customHeight="1" x14ac:dyDescent="0.2">
      <c r="A1766" s="312">
        <v>1747</v>
      </c>
      <c r="B1766" s="302" t="s">
        <v>6474</v>
      </c>
      <c r="C1766" s="575">
        <v>241183</v>
      </c>
      <c r="D1766" s="301" t="s">
        <v>6475</v>
      </c>
      <c r="E1766" s="313">
        <v>59000</v>
      </c>
    </row>
    <row r="1767" spans="1:5" ht="21" customHeight="1" x14ac:dyDescent="0.2">
      <c r="A1767" s="312">
        <v>1748</v>
      </c>
      <c r="B1767" s="302" t="s">
        <v>6476</v>
      </c>
      <c r="C1767" s="575">
        <v>241183</v>
      </c>
      <c r="D1767" s="301" t="s">
        <v>6477</v>
      </c>
      <c r="E1767" s="313">
        <v>59000</v>
      </c>
    </row>
    <row r="1768" spans="1:5" ht="21" customHeight="1" x14ac:dyDescent="0.2">
      <c r="A1768" s="312">
        <v>1749</v>
      </c>
      <c r="B1768" s="302" t="s">
        <v>6478</v>
      </c>
      <c r="C1768" s="575">
        <v>241183</v>
      </c>
      <c r="D1768" s="301" t="s">
        <v>6479</v>
      </c>
      <c r="E1768" s="313">
        <v>59000</v>
      </c>
    </row>
    <row r="1769" spans="1:5" ht="21" customHeight="1" x14ac:dyDescent="0.2">
      <c r="A1769" s="312">
        <v>1750</v>
      </c>
      <c r="B1769" s="302" t="s">
        <v>6480</v>
      </c>
      <c r="C1769" s="575">
        <v>241183</v>
      </c>
      <c r="D1769" s="301" t="s">
        <v>6481</v>
      </c>
      <c r="E1769" s="313">
        <v>59000</v>
      </c>
    </row>
    <row r="1770" spans="1:5" ht="21" customHeight="1" x14ac:dyDescent="0.2">
      <c r="A1770" s="312">
        <v>1751</v>
      </c>
      <c r="B1770" s="302" t="s">
        <v>6482</v>
      </c>
      <c r="C1770" s="575">
        <v>241183</v>
      </c>
      <c r="D1770" s="301" t="s">
        <v>6483</v>
      </c>
      <c r="E1770" s="313">
        <v>59000</v>
      </c>
    </row>
    <row r="1771" spans="1:5" ht="21" customHeight="1" x14ac:dyDescent="0.2">
      <c r="A1771" s="312">
        <v>1752</v>
      </c>
      <c r="B1771" s="302" t="s">
        <v>6484</v>
      </c>
      <c r="C1771" s="575">
        <v>241183</v>
      </c>
      <c r="D1771" s="301" t="s">
        <v>6485</v>
      </c>
      <c r="E1771" s="313">
        <v>59000</v>
      </c>
    </row>
    <row r="1772" spans="1:5" ht="21" customHeight="1" x14ac:dyDescent="0.2">
      <c r="A1772" s="312">
        <v>1753</v>
      </c>
      <c r="B1772" s="302" t="s">
        <v>6486</v>
      </c>
      <c r="C1772" s="575">
        <v>241183</v>
      </c>
      <c r="D1772" s="301" t="s">
        <v>6487</v>
      </c>
      <c r="E1772" s="313">
        <v>59000</v>
      </c>
    </row>
    <row r="1773" spans="1:5" ht="21" customHeight="1" x14ac:dyDescent="0.2">
      <c r="A1773" s="312">
        <v>1754</v>
      </c>
      <c r="B1773" s="302" t="s">
        <v>6488</v>
      </c>
      <c r="C1773" s="575">
        <v>241183</v>
      </c>
      <c r="D1773" s="301" t="s">
        <v>6489</v>
      </c>
      <c r="E1773" s="313">
        <v>59000</v>
      </c>
    </row>
    <row r="1774" spans="1:5" ht="21" customHeight="1" x14ac:dyDescent="0.2">
      <c r="A1774" s="312">
        <v>1755</v>
      </c>
      <c r="B1774" s="302" t="s">
        <v>6490</v>
      </c>
      <c r="C1774" s="575">
        <v>241183</v>
      </c>
      <c r="D1774" s="301" t="s">
        <v>6491</v>
      </c>
      <c r="E1774" s="313">
        <v>59000</v>
      </c>
    </row>
    <row r="1775" spans="1:5" ht="21" customHeight="1" x14ac:dyDescent="0.2">
      <c r="A1775" s="312">
        <v>1756</v>
      </c>
      <c r="B1775" s="302" t="s">
        <v>6492</v>
      </c>
      <c r="C1775" s="575">
        <v>241183</v>
      </c>
      <c r="D1775" s="301" t="s">
        <v>6493</v>
      </c>
      <c r="E1775" s="313">
        <v>59000</v>
      </c>
    </row>
    <row r="1776" spans="1:5" ht="21" customHeight="1" x14ac:dyDescent="0.2">
      <c r="A1776" s="312">
        <v>1757</v>
      </c>
      <c r="B1776" s="302" t="s">
        <v>6494</v>
      </c>
      <c r="C1776" s="575">
        <v>241183</v>
      </c>
      <c r="D1776" s="301" t="s">
        <v>6495</v>
      </c>
      <c r="E1776" s="313">
        <v>59000</v>
      </c>
    </row>
    <row r="1777" spans="1:5" ht="21" customHeight="1" x14ac:dyDescent="0.2">
      <c r="A1777" s="312">
        <v>1758</v>
      </c>
      <c r="B1777" s="302" t="s">
        <v>6496</v>
      </c>
      <c r="C1777" s="575">
        <v>241183</v>
      </c>
      <c r="D1777" s="301" t="s">
        <v>6497</v>
      </c>
      <c r="E1777" s="313">
        <v>59000</v>
      </c>
    </row>
    <row r="1778" spans="1:5" ht="21" customHeight="1" x14ac:dyDescent="0.2">
      <c r="A1778" s="312">
        <v>1759</v>
      </c>
      <c r="B1778" s="302" t="s">
        <v>6498</v>
      </c>
      <c r="C1778" s="575">
        <v>241183</v>
      </c>
      <c r="D1778" s="301" t="s">
        <v>6499</v>
      </c>
      <c r="E1778" s="313">
        <v>59000</v>
      </c>
    </row>
    <row r="1779" spans="1:5" ht="21" customHeight="1" x14ac:dyDescent="0.2">
      <c r="A1779" s="312">
        <v>1760</v>
      </c>
      <c r="B1779" s="302" t="s">
        <v>6500</v>
      </c>
      <c r="C1779" s="575">
        <v>241183</v>
      </c>
      <c r="D1779" s="301" t="s">
        <v>6501</v>
      </c>
      <c r="E1779" s="313">
        <v>59000</v>
      </c>
    </row>
    <row r="1780" spans="1:5" ht="21" customHeight="1" x14ac:dyDescent="0.2">
      <c r="A1780" s="312">
        <v>1761</v>
      </c>
      <c r="B1780" s="302" t="s">
        <v>6502</v>
      </c>
      <c r="C1780" s="575">
        <v>241183</v>
      </c>
      <c r="D1780" s="301" t="s">
        <v>6503</v>
      </c>
      <c r="E1780" s="313">
        <v>59000</v>
      </c>
    </row>
    <row r="1781" spans="1:5" ht="21" customHeight="1" x14ac:dyDescent="0.2">
      <c r="A1781" s="312">
        <v>1762</v>
      </c>
      <c r="B1781" s="302" t="s">
        <v>6504</v>
      </c>
      <c r="C1781" s="575">
        <v>241183</v>
      </c>
      <c r="D1781" s="301" t="s">
        <v>6505</v>
      </c>
      <c r="E1781" s="313">
        <v>59000</v>
      </c>
    </row>
    <row r="1782" spans="1:5" ht="21" customHeight="1" x14ac:dyDescent="0.2">
      <c r="A1782" s="312">
        <v>1763</v>
      </c>
      <c r="B1782" s="302" t="s">
        <v>6506</v>
      </c>
      <c r="C1782" s="575">
        <v>241183</v>
      </c>
      <c r="D1782" s="301" t="s">
        <v>6507</v>
      </c>
      <c r="E1782" s="313">
        <v>59000</v>
      </c>
    </row>
    <row r="1783" spans="1:5" ht="21" customHeight="1" x14ac:dyDescent="0.2">
      <c r="A1783" s="312">
        <v>1764</v>
      </c>
      <c r="B1783" s="302" t="s">
        <v>6508</v>
      </c>
      <c r="C1783" s="575">
        <v>241183</v>
      </c>
      <c r="D1783" s="301" t="s">
        <v>6509</v>
      </c>
      <c r="E1783" s="313">
        <v>59000</v>
      </c>
    </row>
    <row r="1784" spans="1:5" ht="21" customHeight="1" x14ac:dyDescent="0.2">
      <c r="A1784" s="312">
        <v>1765</v>
      </c>
      <c r="B1784" s="302" t="s">
        <v>6510</v>
      </c>
      <c r="C1784" s="575">
        <v>241183</v>
      </c>
      <c r="D1784" s="301" t="s">
        <v>6511</v>
      </c>
      <c r="E1784" s="313">
        <v>59000</v>
      </c>
    </row>
    <row r="1785" spans="1:5" ht="21" customHeight="1" x14ac:dyDescent="0.2">
      <c r="A1785" s="312">
        <v>1766</v>
      </c>
      <c r="B1785" s="302" t="s">
        <v>6512</v>
      </c>
      <c r="C1785" s="575">
        <v>241183</v>
      </c>
      <c r="D1785" s="301" t="s">
        <v>6513</v>
      </c>
      <c r="E1785" s="313">
        <v>59000</v>
      </c>
    </row>
    <row r="1786" spans="1:5" ht="21" customHeight="1" x14ac:dyDescent="0.2">
      <c r="A1786" s="312">
        <v>1767</v>
      </c>
      <c r="B1786" s="302" t="s">
        <v>6514</v>
      </c>
      <c r="C1786" s="575">
        <v>241183</v>
      </c>
      <c r="D1786" s="301" t="s">
        <v>6515</v>
      </c>
      <c r="E1786" s="313">
        <v>59000</v>
      </c>
    </row>
    <row r="1787" spans="1:5" ht="21" customHeight="1" x14ac:dyDescent="0.2">
      <c r="A1787" s="312">
        <v>1768</v>
      </c>
      <c r="B1787" s="302" t="s">
        <v>6516</v>
      </c>
      <c r="C1787" s="575">
        <v>241183</v>
      </c>
      <c r="D1787" s="301" t="s">
        <v>6517</v>
      </c>
      <c r="E1787" s="313">
        <v>59000</v>
      </c>
    </row>
    <row r="1788" spans="1:5" ht="21" customHeight="1" x14ac:dyDescent="0.2">
      <c r="A1788" s="312">
        <v>1769</v>
      </c>
      <c r="B1788" s="302" t="s">
        <v>6518</v>
      </c>
      <c r="C1788" s="575">
        <v>241183</v>
      </c>
      <c r="D1788" s="301" t="s">
        <v>6519</v>
      </c>
      <c r="E1788" s="313">
        <v>59000</v>
      </c>
    </row>
    <row r="1789" spans="1:5" ht="21" customHeight="1" x14ac:dyDescent="0.2">
      <c r="A1789" s="312">
        <v>1770</v>
      </c>
      <c r="B1789" s="302" t="s">
        <v>6520</v>
      </c>
      <c r="C1789" s="575">
        <v>241183</v>
      </c>
      <c r="D1789" s="301" t="s">
        <v>6521</v>
      </c>
      <c r="E1789" s="313">
        <v>59000</v>
      </c>
    </row>
    <row r="1790" spans="1:5" ht="21" customHeight="1" x14ac:dyDescent="0.2">
      <c r="A1790" s="312">
        <v>1771</v>
      </c>
      <c r="B1790" s="302" t="s">
        <v>6522</v>
      </c>
      <c r="C1790" s="575">
        <v>241183</v>
      </c>
      <c r="D1790" s="301" t="s">
        <v>6523</v>
      </c>
      <c r="E1790" s="313">
        <v>59000</v>
      </c>
    </row>
    <row r="1791" spans="1:5" ht="21" customHeight="1" x14ac:dyDescent="0.2">
      <c r="A1791" s="312">
        <v>1772</v>
      </c>
      <c r="B1791" s="302" t="s">
        <v>6524</v>
      </c>
      <c r="C1791" s="575">
        <v>241183</v>
      </c>
      <c r="D1791" s="301" t="s">
        <v>6525</v>
      </c>
      <c r="E1791" s="313">
        <v>59000</v>
      </c>
    </row>
    <row r="1792" spans="1:5" ht="21" customHeight="1" x14ac:dyDescent="0.2">
      <c r="A1792" s="312">
        <v>1773</v>
      </c>
      <c r="B1792" s="302" t="s">
        <v>6526</v>
      </c>
      <c r="C1792" s="575">
        <v>241183</v>
      </c>
      <c r="D1792" s="301" t="s">
        <v>6527</v>
      </c>
      <c r="E1792" s="313">
        <v>59000</v>
      </c>
    </row>
    <row r="1793" spans="1:5" ht="21" customHeight="1" x14ac:dyDescent="0.2">
      <c r="A1793" s="312">
        <v>1774</v>
      </c>
      <c r="B1793" s="302" t="s">
        <v>6528</v>
      </c>
      <c r="C1793" s="575">
        <v>241183</v>
      </c>
      <c r="D1793" s="301" t="s">
        <v>6529</v>
      </c>
      <c r="E1793" s="313">
        <v>59000</v>
      </c>
    </row>
    <row r="1794" spans="1:5" ht="21" customHeight="1" x14ac:dyDescent="0.2">
      <c r="A1794" s="312">
        <v>1775</v>
      </c>
      <c r="B1794" s="302" t="s">
        <v>6530</v>
      </c>
      <c r="C1794" s="575">
        <v>241183</v>
      </c>
      <c r="D1794" s="301" t="s">
        <v>6531</v>
      </c>
      <c r="E1794" s="313">
        <v>59000</v>
      </c>
    </row>
    <row r="1795" spans="1:5" ht="21" customHeight="1" x14ac:dyDescent="0.2">
      <c r="A1795" s="312">
        <v>1776</v>
      </c>
      <c r="B1795" s="302" t="s">
        <v>6532</v>
      </c>
      <c r="C1795" s="575">
        <v>241183</v>
      </c>
      <c r="D1795" s="301" t="s">
        <v>6533</v>
      </c>
      <c r="E1795" s="313">
        <v>59000</v>
      </c>
    </row>
    <row r="1796" spans="1:5" ht="21" customHeight="1" x14ac:dyDescent="0.2">
      <c r="A1796" s="312">
        <v>1777</v>
      </c>
      <c r="B1796" s="302" t="s">
        <v>6534</v>
      </c>
      <c r="C1796" s="575">
        <v>241183</v>
      </c>
      <c r="D1796" s="301" t="s">
        <v>6535</v>
      </c>
      <c r="E1796" s="313">
        <v>59000</v>
      </c>
    </row>
    <row r="1797" spans="1:5" ht="21" customHeight="1" x14ac:dyDescent="0.2">
      <c r="A1797" s="312">
        <v>1778</v>
      </c>
      <c r="B1797" s="302" t="s">
        <v>6536</v>
      </c>
      <c r="C1797" s="575">
        <v>241183</v>
      </c>
      <c r="D1797" s="301" t="s">
        <v>6537</v>
      </c>
      <c r="E1797" s="313">
        <v>59000</v>
      </c>
    </row>
    <row r="1798" spans="1:5" ht="21" customHeight="1" x14ac:dyDescent="0.2">
      <c r="A1798" s="312">
        <v>1779</v>
      </c>
      <c r="B1798" s="302" t="s">
        <v>6538</v>
      </c>
      <c r="C1798" s="575">
        <v>241183</v>
      </c>
      <c r="D1798" s="301" t="s">
        <v>6539</v>
      </c>
      <c r="E1798" s="313">
        <v>59000</v>
      </c>
    </row>
    <row r="1799" spans="1:5" ht="21" customHeight="1" x14ac:dyDescent="0.2">
      <c r="A1799" s="312">
        <v>1780</v>
      </c>
      <c r="B1799" s="302" t="s">
        <v>6540</v>
      </c>
      <c r="C1799" s="575">
        <v>241183</v>
      </c>
      <c r="D1799" s="301" t="s">
        <v>6541</v>
      </c>
      <c r="E1799" s="313">
        <v>59000</v>
      </c>
    </row>
    <row r="1800" spans="1:5" ht="21" customHeight="1" x14ac:dyDescent="0.2">
      <c r="A1800" s="312">
        <v>1781</v>
      </c>
      <c r="B1800" s="302" t="s">
        <v>6542</v>
      </c>
      <c r="C1800" s="575">
        <v>241183</v>
      </c>
      <c r="D1800" s="301" t="s">
        <v>6543</v>
      </c>
      <c r="E1800" s="313">
        <v>59000</v>
      </c>
    </row>
    <row r="1801" spans="1:5" ht="21" customHeight="1" x14ac:dyDescent="0.2">
      <c r="A1801" s="312">
        <v>1782</v>
      </c>
      <c r="B1801" s="302" t="s">
        <v>6544</v>
      </c>
      <c r="C1801" s="575">
        <v>241183</v>
      </c>
      <c r="D1801" s="301" t="s">
        <v>6545</v>
      </c>
      <c r="E1801" s="313">
        <v>59000</v>
      </c>
    </row>
    <row r="1802" spans="1:5" ht="21" customHeight="1" x14ac:dyDescent="0.2">
      <c r="A1802" s="312">
        <v>1783</v>
      </c>
      <c r="B1802" s="302" t="s">
        <v>6546</v>
      </c>
      <c r="C1802" s="575">
        <v>241183</v>
      </c>
      <c r="D1802" s="301" t="s">
        <v>6547</v>
      </c>
      <c r="E1802" s="313">
        <v>59000</v>
      </c>
    </row>
    <row r="1803" spans="1:5" ht="21" customHeight="1" x14ac:dyDescent="0.2">
      <c r="A1803" s="312">
        <v>1784</v>
      </c>
      <c r="B1803" s="302" t="s">
        <v>6548</v>
      </c>
      <c r="C1803" s="575">
        <v>241183</v>
      </c>
      <c r="D1803" s="301" t="s">
        <v>6549</v>
      </c>
      <c r="E1803" s="313">
        <v>59000</v>
      </c>
    </row>
    <row r="1804" spans="1:5" ht="21" customHeight="1" x14ac:dyDescent="0.2">
      <c r="A1804" s="312">
        <v>1785</v>
      </c>
      <c r="B1804" s="302" t="s">
        <v>6550</v>
      </c>
      <c r="C1804" s="575">
        <v>241183</v>
      </c>
      <c r="D1804" s="301" t="s">
        <v>6551</v>
      </c>
      <c r="E1804" s="313">
        <v>59000</v>
      </c>
    </row>
    <row r="1805" spans="1:5" ht="21" customHeight="1" x14ac:dyDescent="0.2">
      <c r="A1805" s="312">
        <v>1786</v>
      </c>
      <c r="B1805" s="302" t="s">
        <v>6552</v>
      </c>
      <c r="C1805" s="575">
        <v>241183</v>
      </c>
      <c r="D1805" s="301" t="s">
        <v>6553</v>
      </c>
      <c r="E1805" s="313">
        <v>59000</v>
      </c>
    </row>
    <row r="1806" spans="1:5" ht="21" customHeight="1" x14ac:dyDescent="0.2">
      <c r="A1806" s="312">
        <v>1787</v>
      </c>
      <c r="B1806" s="302" t="s">
        <v>6554</v>
      </c>
      <c r="C1806" s="575">
        <v>241183</v>
      </c>
      <c r="D1806" s="301" t="s">
        <v>6555</v>
      </c>
      <c r="E1806" s="313">
        <v>59800</v>
      </c>
    </row>
    <row r="1807" spans="1:5" ht="21" customHeight="1" x14ac:dyDescent="0.2">
      <c r="A1807" s="312">
        <v>1788</v>
      </c>
      <c r="B1807" s="302" t="s">
        <v>6556</v>
      </c>
      <c r="C1807" s="575">
        <v>241183</v>
      </c>
      <c r="D1807" s="301" t="s">
        <v>6557</v>
      </c>
      <c r="E1807" s="313">
        <v>59800</v>
      </c>
    </row>
    <row r="1808" spans="1:5" ht="21" customHeight="1" x14ac:dyDescent="0.2">
      <c r="A1808" s="312">
        <v>1789</v>
      </c>
      <c r="B1808" s="302" t="s">
        <v>6558</v>
      </c>
      <c r="C1808" s="575">
        <v>241183</v>
      </c>
      <c r="D1808" s="301" t="s">
        <v>6559</v>
      </c>
      <c r="E1808" s="313">
        <v>59800</v>
      </c>
    </row>
    <row r="1809" spans="1:5" ht="21" customHeight="1" x14ac:dyDescent="0.2">
      <c r="A1809" s="312">
        <v>1790</v>
      </c>
      <c r="B1809" s="302" t="s">
        <v>6560</v>
      </c>
      <c r="C1809" s="575">
        <v>241183</v>
      </c>
      <c r="D1809" s="301" t="s">
        <v>6561</v>
      </c>
      <c r="E1809" s="313">
        <v>59800</v>
      </c>
    </row>
    <row r="1810" spans="1:5" ht="21" customHeight="1" x14ac:dyDescent="0.2">
      <c r="A1810" s="312">
        <v>1791</v>
      </c>
      <c r="B1810" s="302" t="s">
        <v>6562</v>
      </c>
      <c r="C1810" s="575">
        <v>241183</v>
      </c>
      <c r="D1810" s="301" t="s">
        <v>6563</v>
      </c>
      <c r="E1810" s="313">
        <v>59800</v>
      </c>
    </row>
    <row r="1811" spans="1:5" ht="21" customHeight="1" x14ac:dyDescent="0.2">
      <c r="A1811" s="312">
        <v>1792</v>
      </c>
      <c r="B1811" s="302" t="s">
        <v>6564</v>
      </c>
      <c r="C1811" s="575">
        <v>241183</v>
      </c>
      <c r="D1811" s="301" t="s">
        <v>6565</v>
      </c>
      <c r="E1811" s="313">
        <v>59800</v>
      </c>
    </row>
    <row r="1812" spans="1:5" ht="21" customHeight="1" x14ac:dyDescent="0.2">
      <c r="A1812" s="312">
        <v>1793</v>
      </c>
      <c r="B1812" s="302" t="s">
        <v>6566</v>
      </c>
      <c r="C1812" s="575">
        <v>241183</v>
      </c>
      <c r="D1812" s="301" t="s">
        <v>6567</v>
      </c>
      <c r="E1812" s="313">
        <v>59800</v>
      </c>
    </row>
    <row r="1813" spans="1:5" ht="21" customHeight="1" x14ac:dyDescent="0.2">
      <c r="A1813" s="312">
        <v>1794</v>
      </c>
      <c r="B1813" s="302" t="s">
        <v>6568</v>
      </c>
      <c r="C1813" s="575">
        <v>241183</v>
      </c>
      <c r="D1813" s="301" t="s">
        <v>6569</v>
      </c>
      <c r="E1813" s="313">
        <v>59800</v>
      </c>
    </row>
    <row r="1814" spans="1:5" ht="21" customHeight="1" x14ac:dyDescent="0.2">
      <c r="A1814" s="312">
        <v>1795</v>
      </c>
      <c r="B1814" s="302" t="s">
        <v>6570</v>
      </c>
      <c r="C1814" s="575">
        <v>241183</v>
      </c>
      <c r="D1814" s="301" t="s">
        <v>6571</v>
      </c>
      <c r="E1814" s="313">
        <v>59800</v>
      </c>
    </row>
    <row r="1815" spans="1:5" ht="21" customHeight="1" x14ac:dyDescent="0.2">
      <c r="A1815" s="312">
        <v>1796</v>
      </c>
      <c r="B1815" s="302" t="s">
        <v>6572</v>
      </c>
      <c r="C1815" s="575">
        <v>241183</v>
      </c>
      <c r="D1815" s="301" t="s">
        <v>6573</v>
      </c>
      <c r="E1815" s="313">
        <v>59800</v>
      </c>
    </row>
    <row r="1816" spans="1:5" ht="21" customHeight="1" x14ac:dyDescent="0.2">
      <c r="A1816" s="312">
        <v>1797</v>
      </c>
      <c r="B1816" s="302" t="s">
        <v>6574</v>
      </c>
      <c r="C1816" s="575">
        <v>241183</v>
      </c>
      <c r="D1816" s="301" t="s">
        <v>6575</v>
      </c>
      <c r="E1816" s="313">
        <v>59800</v>
      </c>
    </row>
    <row r="1817" spans="1:5" ht="21" customHeight="1" x14ac:dyDescent="0.2">
      <c r="A1817" s="312">
        <v>1798</v>
      </c>
      <c r="B1817" s="302" t="s">
        <v>6576</v>
      </c>
      <c r="C1817" s="575">
        <v>241183</v>
      </c>
      <c r="D1817" s="301" t="s">
        <v>6577</v>
      </c>
      <c r="E1817" s="313">
        <v>59800</v>
      </c>
    </row>
    <row r="1818" spans="1:5" ht="21" customHeight="1" x14ac:dyDescent="0.2">
      <c r="A1818" s="312">
        <v>1799</v>
      </c>
      <c r="B1818" s="302" t="s">
        <v>6578</v>
      </c>
      <c r="C1818" s="575">
        <v>241183</v>
      </c>
      <c r="D1818" s="301" t="s">
        <v>6579</v>
      </c>
      <c r="E1818" s="313">
        <v>59800</v>
      </c>
    </row>
    <row r="1819" spans="1:5" ht="21" customHeight="1" x14ac:dyDescent="0.2">
      <c r="A1819" s="312">
        <v>1800</v>
      </c>
      <c r="B1819" s="302" t="s">
        <v>6580</v>
      </c>
      <c r="C1819" s="575">
        <v>241183</v>
      </c>
      <c r="D1819" s="301" t="s">
        <v>6581</v>
      </c>
      <c r="E1819" s="313">
        <v>59800</v>
      </c>
    </row>
    <row r="1820" spans="1:5" ht="21" customHeight="1" x14ac:dyDescent="0.2">
      <c r="A1820" s="312">
        <v>1801</v>
      </c>
      <c r="B1820" s="302" t="s">
        <v>6582</v>
      </c>
      <c r="C1820" s="575">
        <v>241183</v>
      </c>
      <c r="D1820" s="301" t="s">
        <v>6583</v>
      </c>
      <c r="E1820" s="313">
        <v>59800</v>
      </c>
    </row>
    <row r="1821" spans="1:5" ht="21" customHeight="1" x14ac:dyDescent="0.2">
      <c r="A1821" s="312">
        <v>1802</v>
      </c>
      <c r="B1821" s="302" t="s">
        <v>6584</v>
      </c>
      <c r="C1821" s="575">
        <v>241183</v>
      </c>
      <c r="D1821" s="301" t="s">
        <v>6585</v>
      </c>
      <c r="E1821" s="313">
        <v>59800</v>
      </c>
    </row>
    <row r="1822" spans="1:5" ht="21" customHeight="1" x14ac:dyDescent="0.2">
      <c r="A1822" s="312">
        <v>1803</v>
      </c>
      <c r="B1822" s="302" t="s">
        <v>6586</v>
      </c>
      <c r="C1822" s="575">
        <v>241183</v>
      </c>
      <c r="D1822" s="301" t="s">
        <v>6587</v>
      </c>
      <c r="E1822" s="313">
        <v>59800</v>
      </c>
    </row>
    <row r="1823" spans="1:5" ht="21" customHeight="1" x14ac:dyDescent="0.2">
      <c r="A1823" s="312">
        <v>1804</v>
      </c>
      <c r="B1823" s="302" t="s">
        <v>6588</v>
      </c>
      <c r="C1823" s="575">
        <v>241183</v>
      </c>
      <c r="D1823" s="301" t="s">
        <v>6589</v>
      </c>
      <c r="E1823" s="313">
        <v>59800</v>
      </c>
    </row>
    <row r="1824" spans="1:5" ht="21" customHeight="1" x14ac:dyDescent="0.2">
      <c r="A1824" s="312">
        <v>1805</v>
      </c>
      <c r="B1824" s="302" t="s">
        <v>6590</v>
      </c>
      <c r="C1824" s="575">
        <v>241183</v>
      </c>
      <c r="D1824" s="301" t="s">
        <v>6591</v>
      </c>
      <c r="E1824" s="313">
        <v>59800</v>
      </c>
    </row>
    <row r="1825" spans="1:5" ht="21" customHeight="1" x14ac:dyDescent="0.2">
      <c r="A1825" s="312">
        <v>1806</v>
      </c>
      <c r="B1825" s="302" t="s">
        <v>6592</v>
      </c>
      <c r="C1825" s="575">
        <v>241183</v>
      </c>
      <c r="D1825" s="301" t="s">
        <v>6593</v>
      </c>
      <c r="E1825" s="313">
        <v>59800</v>
      </c>
    </row>
    <row r="1826" spans="1:5" ht="21" customHeight="1" x14ac:dyDescent="0.2">
      <c r="A1826" s="312">
        <v>1807</v>
      </c>
      <c r="B1826" s="302" t="s">
        <v>6594</v>
      </c>
      <c r="C1826" s="575">
        <v>241183</v>
      </c>
      <c r="D1826" s="301" t="s">
        <v>6595</v>
      </c>
      <c r="E1826" s="313">
        <v>59800</v>
      </c>
    </row>
    <row r="1827" spans="1:5" ht="21" customHeight="1" x14ac:dyDescent="0.2">
      <c r="A1827" s="312">
        <v>1808</v>
      </c>
      <c r="B1827" s="302" t="s">
        <v>6596</v>
      </c>
      <c r="C1827" s="575">
        <v>241183</v>
      </c>
      <c r="D1827" s="301" t="s">
        <v>6597</v>
      </c>
      <c r="E1827" s="313">
        <v>59800</v>
      </c>
    </row>
    <row r="1828" spans="1:5" ht="21" customHeight="1" x14ac:dyDescent="0.2">
      <c r="A1828" s="312">
        <v>1809</v>
      </c>
      <c r="B1828" s="302" t="s">
        <v>6598</v>
      </c>
      <c r="C1828" s="575">
        <v>241183</v>
      </c>
      <c r="D1828" s="301" t="s">
        <v>6599</v>
      </c>
      <c r="E1828" s="313">
        <v>59800</v>
      </c>
    </row>
    <row r="1829" spans="1:5" ht="21" customHeight="1" x14ac:dyDescent="0.2">
      <c r="A1829" s="312">
        <v>1810</v>
      </c>
      <c r="B1829" s="302" t="s">
        <v>6600</v>
      </c>
      <c r="C1829" s="575">
        <v>241183</v>
      </c>
      <c r="D1829" s="301" t="s">
        <v>6601</v>
      </c>
      <c r="E1829" s="313">
        <v>59800</v>
      </c>
    </row>
    <row r="1830" spans="1:5" ht="21" customHeight="1" x14ac:dyDescent="0.2">
      <c r="A1830" s="312">
        <v>1811</v>
      </c>
      <c r="B1830" s="302" t="s">
        <v>6602</v>
      </c>
      <c r="C1830" s="575">
        <v>241183</v>
      </c>
      <c r="D1830" s="301" t="s">
        <v>6603</v>
      </c>
      <c r="E1830" s="313">
        <v>59800</v>
      </c>
    </row>
    <row r="1831" spans="1:5" ht="21" customHeight="1" x14ac:dyDescent="0.2">
      <c r="A1831" s="312">
        <v>1812</v>
      </c>
      <c r="B1831" s="302" t="s">
        <v>6604</v>
      </c>
      <c r="C1831" s="575">
        <v>241183</v>
      </c>
      <c r="D1831" s="301" t="s">
        <v>6605</v>
      </c>
      <c r="E1831" s="313">
        <v>59800</v>
      </c>
    </row>
    <row r="1832" spans="1:5" ht="21" customHeight="1" x14ac:dyDescent="0.2">
      <c r="A1832" s="312">
        <v>1813</v>
      </c>
      <c r="B1832" s="302" t="s">
        <v>6606</v>
      </c>
      <c r="C1832" s="575">
        <v>241183</v>
      </c>
      <c r="D1832" s="301" t="s">
        <v>6607</v>
      </c>
      <c r="E1832" s="313">
        <v>59800</v>
      </c>
    </row>
    <row r="1833" spans="1:5" ht="21" customHeight="1" x14ac:dyDescent="0.2">
      <c r="A1833" s="312">
        <v>1814</v>
      </c>
      <c r="B1833" s="302" t="s">
        <v>6608</v>
      </c>
      <c r="C1833" s="575">
        <v>241183</v>
      </c>
      <c r="D1833" s="301" t="s">
        <v>6609</v>
      </c>
      <c r="E1833" s="313">
        <v>59800</v>
      </c>
    </row>
    <row r="1834" spans="1:5" ht="21" customHeight="1" x14ac:dyDescent="0.2">
      <c r="A1834" s="312">
        <v>1815</v>
      </c>
      <c r="B1834" s="302" t="s">
        <v>6610</v>
      </c>
      <c r="C1834" s="575">
        <v>241183</v>
      </c>
      <c r="D1834" s="301" t="s">
        <v>6611</v>
      </c>
      <c r="E1834" s="313">
        <v>59800</v>
      </c>
    </row>
    <row r="1835" spans="1:5" ht="21" customHeight="1" x14ac:dyDescent="0.2">
      <c r="A1835" s="312">
        <v>1816</v>
      </c>
      <c r="B1835" s="302" t="s">
        <v>6612</v>
      </c>
      <c r="C1835" s="575">
        <v>241183</v>
      </c>
      <c r="D1835" s="301" t="s">
        <v>6613</v>
      </c>
      <c r="E1835" s="313">
        <v>59800</v>
      </c>
    </row>
    <row r="1836" spans="1:5" ht="21" customHeight="1" x14ac:dyDescent="0.2">
      <c r="A1836" s="312">
        <v>1817</v>
      </c>
      <c r="B1836" s="302" t="s">
        <v>6614</v>
      </c>
      <c r="C1836" s="575">
        <v>241183</v>
      </c>
      <c r="D1836" s="301" t="s">
        <v>6615</v>
      </c>
      <c r="E1836" s="313">
        <v>59800</v>
      </c>
    </row>
    <row r="1837" spans="1:5" ht="21" customHeight="1" x14ac:dyDescent="0.2">
      <c r="A1837" s="312">
        <v>1818</v>
      </c>
      <c r="B1837" s="302" t="s">
        <v>6616</v>
      </c>
      <c r="C1837" s="575">
        <v>241183</v>
      </c>
      <c r="D1837" s="301" t="s">
        <v>6617</v>
      </c>
      <c r="E1837" s="313">
        <v>59800</v>
      </c>
    </row>
    <row r="1838" spans="1:5" ht="21" customHeight="1" x14ac:dyDescent="0.2">
      <c r="A1838" s="312">
        <v>1819</v>
      </c>
      <c r="B1838" s="302" t="s">
        <v>6618</v>
      </c>
      <c r="C1838" s="575">
        <v>241183</v>
      </c>
      <c r="D1838" s="301" t="s">
        <v>6619</v>
      </c>
      <c r="E1838" s="313">
        <v>59800</v>
      </c>
    </row>
    <row r="1839" spans="1:5" ht="21" customHeight="1" x14ac:dyDescent="0.2">
      <c r="A1839" s="312">
        <v>1820</v>
      </c>
      <c r="B1839" s="302" t="s">
        <v>6620</v>
      </c>
      <c r="C1839" s="575">
        <v>241183</v>
      </c>
      <c r="D1839" s="301" t="s">
        <v>6621</v>
      </c>
      <c r="E1839" s="313">
        <v>59800</v>
      </c>
    </row>
    <row r="1840" spans="1:5" ht="21" customHeight="1" x14ac:dyDescent="0.2">
      <c r="A1840" s="312">
        <v>1821</v>
      </c>
      <c r="B1840" s="302" t="s">
        <v>6622</v>
      </c>
      <c r="C1840" s="575">
        <v>241183</v>
      </c>
      <c r="D1840" s="301" t="s">
        <v>6623</v>
      </c>
      <c r="E1840" s="313">
        <v>59800</v>
      </c>
    </row>
    <row r="1841" spans="1:5" ht="21" customHeight="1" x14ac:dyDescent="0.2">
      <c r="A1841" s="312">
        <v>1822</v>
      </c>
      <c r="B1841" s="302" t="s">
        <v>6624</v>
      </c>
      <c r="C1841" s="575">
        <v>241183</v>
      </c>
      <c r="D1841" s="301" t="s">
        <v>6625</v>
      </c>
      <c r="E1841" s="313">
        <v>59800</v>
      </c>
    </row>
    <row r="1842" spans="1:5" ht="21" customHeight="1" x14ac:dyDescent="0.2">
      <c r="A1842" s="312">
        <v>1823</v>
      </c>
      <c r="B1842" s="302" t="s">
        <v>6626</v>
      </c>
      <c r="C1842" s="575">
        <v>241183</v>
      </c>
      <c r="D1842" s="301" t="s">
        <v>6627</v>
      </c>
      <c r="E1842" s="313">
        <v>59800</v>
      </c>
    </row>
    <row r="1843" spans="1:5" ht="21" customHeight="1" x14ac:dyDescent="0.2">
      <c r="A1843" s="312">
        <v>1824</v>
      </c>
      <c r="B1843" s="302" t="s">
        <v>6628</v>
      </c>
      <c r="C1843" s="575">
        <v>241183</v>
      </c>
      <c r="D1843" s="301" t="s">
        <v>6629</v>
      </c>
      <c r="E1843" s="313">
        <v>59800</v>
      </c>
    </row>
    <row r="1844" spans="1:5" ht="21" customHeight="1" x14ac:dyDescent="0.2">
      <c r="A1844" s="312">
        <v>1825</v>
      </c>
      <c r="B1844" s="302" t="s">
        <v>6630</v>
      </c>
      <c r="C1844" s="575">
        <v>241183</v>
      </c>
      <c r="D1844" s="301" t="s">
        <v>6631</v>
      </c>
      <c r="E1844" s="313">
        <v>59800</v>
      </c>
    </row>
    <row r="1845" spans="1:5" ht="21" customHeight="1" x14ac:dyDescent="0.2">
      <c r="A1845" s="312">
        <v>1826</v>
      </c>
      <c r="B1845" s="302" t="s">
        <v>6632</v>
      </c>
      <c r="C1845" s="575">
        <v>241183</v>
      </c>
      <c r="D1845" s="301" t="s">
        <v>6633</v>
      </c>
      <c r="E1845" s="313">
        <v>59800</v>
      </c>
    </row>
    <row r="1846" spans="1:5" ht="21" customHeight="1" x14ac:dyDescent="0.2">
      <c r="A1846" s="312">
        <v>1827</v>
      </c>
      <c r="B1846" s="302" t="s">
        <v>6634</v>
      </c>
      <c r="C1846" s="575">
        <v>241183</v>
      </c>
      <c r="D1846" s="301" t="s">
        <v>6635</v>
      </c>
      <c r="E1846" s="313">
        <v>59800</v>
      </c>
    </row>
    <row r="1847" spans="1:5" ht="21" customHeight="1" x14ac:dyDescent="0.2">
      <c r="A1847" s="312">
        <v>1828</v>
      </c>
      <c r="B1847" s="302" t="s">
        <v>6636</v>
      </c>
      <c r="C1847" s="575">
        <v>241183</v>
      </c>
      <c r="D1847" s="301" t="s">
        <v>6637</v>
      </c>
      <c r="E1847" s="313">
        <v>59800</v>
      </c>
    </row>
    <row r="1848" spans="1:5" ht="21" customHeight="1" x14ac:dyDescent="0.2">
      <c r="A1848" s="312">
        <v>1829</v>
      </c>
      <c r="B1848" s="302" t="s">
        <v>6638</v>
      </c>
      <c r="C1848" s="575">
        <v>241183</v>
      </c>
      <c r="D1848" s="301" t="s">
        <v>6639</v>
      </c>
      <c r="E1848" s="313">
        <v>59800</v>
      </c>
    </row>
    <row r="1849" spans="1:5" ht="21" customHeight="1" x14ac:dyDescent="0.2">
      <c r="A1849" s="312">
        <v>1830</v>
      </c>
      <c r="B1849" s="302" t="s">
        <v>6640</v>
      </c>
      <c r="C1849" s="575">
        <v>241183</v>
      </c>
      <c r="D1849" s="301" t="s">
        <v>6641</v>
      </c>
      <c r="E1849" s="313">
        <v>59800</v>
      </c>
    </row>
    <row r="1850" spans="1:5" ht="21" customHeight="1" x14ac:dyDescent="0.2">
      <c r="A1850" s="312">
        <v>1831</v>
      </c>
      <c r="B1850" s="302" t="s">
        <v>6642</v>
      </c>
      <c r="C1850" s="575">
        <v>241183</v>
      </c>
      <c r="D1850" s="301" t="s">
        <v>6643</v>
      </c>
      <c r="E1850" s="313">
        <v>59800</v>
      </c>
    </row>
    <row r="1851" spans="1:5" ht="21" customHeight="1" x14ac:dyDescent="0.2">
      <c r="A1851" s="312">
        <v>1832</v>
      </c>
      <c r="B1851" s="302" t="s">
        <v>6644</v>
      </c>
      <c r="C1851" s="575">
        <v>241183</v>
      </c>
      <c r="D1851" s="301" t="s">
        <v>6645</v>
      </c>
      <c r="E1851" s="313">
        <v>59800</v>
      </c>
    </row>
    <row r="1852" spans="1:5" ht="21" customHeight="1" x14ac:dyDescent="0.2">
      <c r="A1852" s="312">
        <v>1833</v>
      </c>
      <c r="B1852" s="302" t="s">
        <v>6646</v>
      </c>
      <c r="C1852" s="575">
        <v>241183</v>
      </c>
      <c r="D1852" s="301" t="s">
        <v>6647</v>
      </c>
      <c r="E1852" s="313">
        <v>59800</v>
      </c>
    </row>
    <row r="1853" spans="1:5" ht="21" customHeight="1" x14ac:dyDescent="0.2">
      <c r="A1853" s="312">
        <v>1834</v>
      </c>
      <c r="B1853" s="302" t="s">
        <v>6648</v>
      </c>
      <c r="C1853" s="575">
        <v>241183</v>
      </c>
      <c r="D1853" s="301" t="s">
        <v>6649</v>
      </c>
      <c r="E1853" s="313">
        <v>59800</v>
      </c>
    </row>
    <row r="1854" spans="1:5" ht="21" customHeight="1" x14ac:dyDescent="0.2">
      <c r="A1854" s="312">
        <v>1835</v>
      </c>
      <c r="B1854" s="302" t="s">
        <v>6650</v>
      </c>
      <c r="C1854" s="575">
        <v>241183</v>
      </c>
      <c r="D1854" s="301" t="s">
        <v>6651</v>
      </c>
      <c r="E1854" s="313">
        <v>59800</v>
      </c>
    </row>
    <row r="1855" spans="1:5" ht="21" customHeight="1" x14ac:dyDescent="0.2">
      <c r="A1855" s="312">
        <v>1836</v>
      </c>
      <c r="B1855" s="302" t="s">
        <v>6652</v>
      </c>
      <c r="C1855" s="575">
        <v>241183</v>
      </c>
      <c r="D1855" s="301" t="s">
        <v>6653</v>
      </c>
      <c r="E1855" s="313">
        <v>59800</v>
      </c>
    </row>
    <row r="1856" spans="1:5" ht="21" customHeight="1" x14ac:dyDescent="0.2">
      <c r="A1856" s="312">
        <v>1837</v>
      </c>
      <c r="B1856" s="302" t="s">
        <v>6654</v>
      </c>
      <c r="C1856" s="575">
        <v>241183</v>
      </c>
      <c r="D1856" s="301" t="s">
        <v>6655</v>
      </c>
      <c r="E1856" s="313">
        <v>59800</v>
      </c>
    </row>
    <row r="1857" spans="1:5" ht="21" customHeight="1" x14ac:dyDescent="0.2">
      <c r="A1857" s="312">
        <v>1838</v>
      </c>
      <c r="B1857" s="302" t="s">
        <v>6656</v>
      </c>
      <c r="C1857" s="575">
        <v>241183</v>
      </c>
      <c r="D1857" s="301" t="s">
        <v>6657</v>
      </c>
      <c r="E1857" s="313">
        <v>59800</v>
      </c>
    </row>
    <row r="1858" spans="1:5" ht="21" customHeight="1" x14ac:dyDescent="0.2">
      <c r="A1858" s="312">
        <v>1839</v>
      </c>
      <c r="B1858" s="302" t="s">
        <v>6658</v>
      </c>
      <c r="C1858" s="575">
        <v>241183</v>
      </c>
      <c r="D1858" s="301" t="s">
        <v>6659</v>
      </c>
      <c r="E1858" s="313">
        <v>59800</v>
      </c>
    </row>
    <row r="1859" spans="1:5" ht="21" customHeight="1" x14ac:dyDescent="0.2">
      <c r="A1859" s="312">
        <v>1840</v>
      </c>
      <c r="B1859" s="302" t="s">
        <v>6660</v>
      </c>
      <c r="C1859" s="575">
        <v>241183</v>
      </c>
      <c r="D1859" s="301" t="s">
        <v>6661</v>
      </c>
      <c r="E1859" s="313">
        <v>59800</v>
      </c>
    </row>
    <row r="1860" spans="1:5" ht="21" customHeight="1" x14ac:dyDescent="0.2">
      <c r="A1860" s="312">
        <v>1841</v>
      </c>
      <c r="B1860" s="302" t="s">
        <v>6662</v>
      </c>
      <c r="C1860" s="575">
        <v>241183</v>
      </c>
      <c r="D1860" s="301" t="s">
        <v>6663</v>
      </c>
      <c r="E1860" s="313">
        <v>59800</v>
      </c>
    </row>
    <row r="1861" spans="1:5" ht="21" customHeight="1" x14ac:dyDescent="0.2">
      <c r="A1861" s="312">
        <v>1842</v>
      </c>
      <c r="B1861" s="302" t="s">
        <v>6664</v>
      </c>
      <c r="C1861" s="575">
        <v>241183</v>
      </c>
      <c r="D1861" s="301" t="s">
        <v>6665</v>
      </c>
      <c r="E1861" s="313">
        <v>59800</v>
      </c>
    </row>
    <row r="1862" spans="1:5" ht="21" customHeight="1" x14ac:dyDescent="0.2">
      <c r="A1862" s="312">
        <v>1843</v>
      </c>
      <c r="B1862" s="302" t="s">
        <v>6666</v>
      </c>
      <c r="C1862" s="575">
        <v>241183</v>
      </c>
      <c r="D1862" s="301" t="s">
        <v>6667</v>
      </c>
      <c r="E1862" s="313">
        <v>59800</v>
      </c>
    </row>
    <row r="1863" spans="1:5" ht="21" customHeight="1" x14ac:dyDescent="0.2">
      <c r="A1863" s="312">
        <v>1844</v>
      </c>
      <c r="B1863" s="302" t="s">
        <v>6668</v>
      </c>
      <c r="C1863" s="575">
        <v>241183</v>
      </c>
      <c r="D1863" s="301" t="s">
        <v>6669</v>
      </c>
      <c r="E1863" s="313">
        <v>59800</v>
      </c>
    </row>
    <row r="1864" spans="1:5" ht="21" customHeight="1" x14ac:dyDescent="0.2">
      <c r="A1864" s="312">
        <v>1845</v>
      </c>
      <c r="B1864" s="302" t="s">
        <v>6670</v>
      </c>
      <c r="C1864" s="575">
        <v>241183</v>
      </c>
      <c r="D1864" s="301" t="s">
        <v>6671</v>
      </c>
      <c r="E1864" s="313">
        <v>59800</v>
      </c>
    </row>
    <row r="1865" spans="1:5" ht="21" customHeight="1" x14ac:dyDescent="0.2">
      <c r="A1865" s="312">
        <v>1846</v>
      </c>
      <c r="B1865" s="302" t="s">
        <v>6672</v>
      </c>
      <c r="C1865" s="575">
        <v>241183</v>
      </c>
      <c r="D1865" s="301" t="s">
        <v>6673</v>
      </c>
      <c r="E1865" s="313">
        <v>59800</v>
      </c>
    </row>
    <row r="1866" spans="1:5" ht="21" customHeight="1" x14ac:dyDescent="0.2">
      <c r="A1866" s="312">
        <v>1847</v>
      </c>
      <c r="B1866" s="302" t="s">
        <v>6674</v>
      </c>
      <c r="C1866" s="575">
        <v>241183</v>
      </c>
      <c r="D1866" s="301" t="s">
        <v>6675</v>
      </c>
      <c r="E1866" s="313">
        <v>59800</v>
      </c>
    </row>
    <row r="1867" spans="1:5" ht="21" customHeight="1" x14ac:dyDescent="0.2">
      <c r="A1867" s="312">
        <v>1848</v>
      </c>
      <c r="B1867" s="302" t="s">
        <v>6676</v>
      </c>
      <c r="C1867" s="575">
        <v>241183</v>
      </c>
      <c r="D1867" s="301" t="s">
        <v>6677</v>
      </c>
      <c r="E1867" s="313">
        <v>59800</v>
      </c>
    </row>
    <row r="1868" spans="1:5" ht="21" customHeight="1" x14ac:dyDescent="0.2">
      <c r="A1868" s="312">
        <v>1849</v>
      </c>
      <c r="B1868" s="302" t="s">
        <v>6678</v>
      </c>
      <c r="C1868" s="575">
        <v>241183</v>
      </c>
      <c r="D1868" s="301" t="s">
        <v>6679</v>
      </c>
      <c r="E1868" s="313">
        <v>59800</v>
      </c>
    </row>
    <row r="1869" spans="1:5" ht="21" customHeight="1" x14ac:dyDescent="0.2">
      <c r="A1869" s="312">
        <v>1850</v>
      </c>
      <c r="B1869" s="302" t="s">
        <v>6680</v>
      </c>
      <c r="C1869" s="575">
        <v>241183</v>
      </c>
      <c r="D1869" s="301" t="s">
        <v>6681</v>
      </c>
      <c r="E1869" s="313">
        <v>59800</v>
      </c>
    </row>
    <row r="1870" spans="1:5" ht="21" customHeight="1" x14ac:dyDescent="0.2">
      <c r="A1870" s="312">
        <v>1851</v>
      </c>
      <c r="B1870" s="302" t="s">
        <v>6682</v>
      </c>
      <c r="C1870" s="575">
        <v>241183</v>
      </c>
      <c r="D1870" s="301" t="s">
        <v>6683</v>
      </c>
      <c r="E1870" s="313">
        <v>59800</v>
      </c>
    </row>
    <row r="1871" spans="1:5" ht="21" customHeight="1" x14ac:dyDescent="0.2">
      <c r="A1871" s="312">
        <v>1852</v>
      </c>
      <c r="B1871" s="302" t="s">
        <v>6684</v>
      </c>
      <c r="C1871" s="575">
        <v>241183</v>
      </c>
      <c r="D1871" s="301" t="s">
        <v>6685</v>
      </c>
      <c r="E1871" s="313">
        <v>59800</v>
      </c>
    </row>
    <row r="1872" spans="1:5" ht="21" customHeight="1" x14ac:dyDescent="0.2">
      <c r="A1872" s="312">
        <v>1853</v>
      </c>
      <c r="B1872" s="302" t="s">
        <v>6686</v>
      </c>
      <c r="C1872" s="575">
        <v>241183</v>
      </c>
      <c r="D1872" s="301" t="s">
        <v>6687</v>
      </c>
      <c r="E1872" s="313">
        <v>59800</v>
      </c>
    </row>
    <row r="1873" spans="1:5" ht="21" customHeight="1" x14ac:dyDescent="0.2">
      <c r="A1873" s="312">
        <v>1854</v>
      </c>
      <c r="B1873" s="302" t="s">
        <v>6688</v>
      </c>
      <c r="C1873" s="575">
        <v>241183</v>
      </c>
      <c r="D1873" s="301" t="s">
        <v>6689</v>
      </c>
      <c r="E1873" s="313">
        <v>59800</v>
      </c>
    </row>
    <row r="1874" spans="1:5" ht="21" customHeight="1" x14ac:dyDescent="0.2">
      <c r="A1874" s="312">
        <v>1855</v>
      </c>
      <c r="B1874" s="302" t="s">
        <v>6690</v>
      </c>
      <c r="C1874" s="575">
        <v>241183</v>
      </c>
      <c r="D1874" s="301" t="s">
        <v>6691</v>
      </c>
      <c r="E1874" s="313">
        <v>59800</v>
      </c>
    </row>
    <row r="1875" spans="1:5" ht="21" customHeight="1" x14ac:dyDescent="0.2">
      <c r="A1875" s="312">
        <v>1856</v>
      </c>
      <c r="B1875" s="302" t="s">
        <v>6692</v>
      </c>
      <c r="C1875" s="575">
        <v>241183</v>
      </c>
      <c r="D1875" s="301" t="s">
        <v>6693</v>
      </c>
      <c r="E1875" s="313">
        <v>59800</v>
      </c>
    </row>
    <row r="1876" spans="1:5" ht="21" customHeight="1" x14ac:dyDescent="0.2">
      <c r="A1876" s="312">
        <v>1857</v>
      </c>
      <c r="B1876" s="302" t="s">
        <v>6694</v>
      </c>
      <c r="C1876" s="575">
        <v>241183</v>
      </c>
      <c r="D1876" s="301" t="s">
        <v>6695</v>
      </c>
      <c r="E1876" s="313">
        <v>59800</v>
      </c>
    </row>
    <row r="1877" spans="1:5" ht="21" customHeight="1" x14ac:dyDescent="0.2">
      <c r="A1877" s="312">
        <v>1858</v>
      </c>
      <c r="B1877" s="302" t="s">
        <v>6696</v>
      </c>
      <c r="C1877" s="575">
        <v>241183</v>
      </c>
      <c r="D1877" s="301" t="s">
        <v>6697</v>
      </c>
      <c r="E1877" s="313">
        <v>59800</v>
      </c>
    </row>
    <row r="1878" spans="1:5" ht="21" customHeight="1" x14ac:dyDescent="0.2">
      <c r="A1878" s="312">
        <v>1859</v>
      </c>
      <c r="B1878" s="302" t="s">
        <v>6698</v>
      </c>
      <c r="C1878" s="575">
        <v>241183</v>
      </c>
      <c r="D1878" s="301" t="s">
        <v>6699</v>
      </c>
      <c r="E1878" s="313">
        <v>59800</v>
      </c>
    </row>
    <row r="1879" spans="1:5" ht="21" customHeight="1" x14ac:dyDescent="0.2">
      <c r="A1879" s="312">
        <v>1860</v>
      </c>
      <c r="B1879" s="302" t="s">
        <v>6700</v>
      </c>
      <c r="C1879" s="575">
        <v>241183</v>
      </c>
      <c r="D1879" s="301" t="s">
        <v>6701</v>
      </c>
      <c r="E1879" s="313">
        <v>59800</v>
      </c>
    </row>
    <row r="1880" spans="1:5" ht="21" customHeight="1" x14ac:dyDescent="0.2">
      <c r="A1880" s="312">
        <v>1861</v>
      </c>
      <c r="B1880" s="302" t="s">
        <v>6702</v>
      </c>
      <c r="C1880" s="575">
        <v>241183</v>
      </c>
      <c r="D1880" s="301" t="s">
        <v>6703</v>
      </c>
      <c r="E1880" s="313">
        <v>59800</v>
      </c>
    </row>
    <row r="1881" spans="1:5" ht="21" customHeight="1" x14ac:dyDescent="0.2">
      <c r="A1881" s="312">
        <v>1862</v>
      </c>
      <c r="B1881" s="302" t="s">
        <v>6704</v>
      </c>
      <c r="C1881" s="575">
        <v>241183</v>
      </c>
      <c r="D1881" s="301" t="s">
        <v>6705</v>
      </c>
      <c r="E1881" s="313">
        <v>59800</v>
      </c>
    </row>
    <row r="1882" spans="1:5" ht="21" customHeight="1" x14ac:dyDescent="0.2">
      <c r="A1882" s="312">
        <v>1863</v>
      </c>
      <c r="B1882" s="302" t="s">
        <v>6706</v>
      </c>
      <c r="C1882" s="575">
        <v>241183</v>
      </c>
      <c r="D1882" s="301" t="s">
        <v>6707</v>
      </c>
      <c r="E1882" s="313">
        <v>59800</v>
      </c>
    </row>
    <row r="1883" spans="1:5" ht="21" customHeight="1" x14ac:dyDescent="0.2">
      <c r="A1883" s="312">
        <v>1864</v>
      </c>
      <c r="B1883" s="302" t="s">
        <v>6708</v>
      </c>
      <c r="C1883" s="575">
        <v>241183</v>
      </c>
      <c r="D1883" s="301" t="s">
        <v>6555</v>
      </c>
      <c r="E1883" s="313">
        <v>59800</v>
      </c>
    </row>
    <row r="1884" spans="1:5" ht="21" customHeight="1" x14ac:dyDescent="0.2">
      <c r="A1884" s="312">
        <v>1865</v>
      </c>
      <c r="B1884" s="302" t="s">
        <v>6709</v>
      </c>
      <c r="C1884" s="575">
        <v>241183</v>
      </c>
      <c r="D1884" s="301" t="s">
        <v>6557</v>
      </c>
      <c r="E1884" s="313">
        <v>59800</v>
      </c>
    </row>
    <row r="1885" spans="1:5" ht="21" customHeight="1" x14ac:dyDescent="0.2">
      <c r="A1885" s="312">
        <v>1866</v>
      </c>
      <c r="B1885" s="302" t="s">
        <v>6710</v>
      </c>
      <c r="C1885" s="575">
        <v>241183</v>
      </c>
      <c r="D1885" s="301" t="s">
        <v>6559</v>
      </c>
      <c r="E1885" s="313">
        <v>59800</v>
      </c>
    </row>
    <row r="1886" spans="1:5" ht="21" customHeight="1" x14ac:dyDescent="0.2">
      <c r="A1886" s="312">
        <v>1867</v>
      </c>
      <c r="B1886" s="302" t="s">
        <v>6711</v>
      </c>
      <c r="C1886" s="575">
        <v>241183</v>
      </c>
      <c r="D1886" s="301" t="s">
        <v>6712</v>
      </c>
      <c r="E1886" s="313">
        <v>59800</v>
      </c>
    </row>
    <row r="1887" spans="1:5" ht="21" customHeight="1" x14ac:dyDescent="0.2">
      <c r="A1887" s="312">
        <v>1868</v>
      </c>
      <c r="B1887" s="302" t="s">
        <v>6713</v>
      </c>
      <c r="C1887" s="575">
        <v>241183</v>
      </c>
      <c r="D1887" s="301" t="s">
        <v>6714</v>
      </c>
      <c r="E1887" s="313">
        <v>59800</v>
      </c>
    </row>
    <row r="1888" spans="1:5" ht="21" customHeight="1" x14ac:dyDescent="0.2">
      <c r="A1888" s="312">
        <v>1869</v>
      </c>
      <c r="B1888" s="302" t="s">
        <v>6715</v>
      </c>
      <c r="C1888" s="575">
        <v>241183</v>
      </c>
      <c r="D1888" s="301" t="s">
        <v>6716</v>
      </c>
      <c r="E1888" s="313">
        <v>59800</v>
      </c>
    </row>
    <row r="1889" spans="1:5" ht="21" customHeight="1" x14ac:dyDescent="0.2">
      <c r="A1889" s="312">
        <v>1870</v>
      </c>
      <c r="B1889" s="302" t="s">
        <v>6717</v>
      </c>
      <c r="C1889" s="575">
        <v>241183</v>
      </c>
      <c r="D1889" s="301" t="s">
        <v>6718</v>
      </c>
      <c r="E1889" s="313">
        <v>59800</v>
      </c>
    </row>
    <row r="1890" spans="1:5" ht="21" customHeight="1" x14ac:dyDescent="0.2">
      <c r="A1890" s="312">
        <v>1871</v>
      </c>
      <c r="B1890" s="302" t="s">
        <v>6719</v>
      </c>
      <c r="C1890" s="575">
        <v>241183</v>
      </c>
      <c r="D1890" s="301" t="s">
        <v>6720</v>
      </c>
      <c r="E1890" s="313">
        <v>59800</v>
      </c>
    </row>
    <row r="1891" spans="1:5" ht="21" customHeight="1" x14ac:dyDescent="0.2">
      <c r="A1891" s="312">
        <v>1872</v>
      </c>
      <c r="B1891" s="302" t="s">
        <v>6721</v>
      </c>
      <c r="C1891" s="575">
        <v>241183</v>
      </c>
      <c r="D1891" s="301" t="s">
        <v>6561</v>
      </c>
      <c r="E1891" s="313">
        <v>59800</v>
      </c>
    </row>
    <row r="1892" spans="1:5" ht="21" customHeight="1" x14ac:dyDescent="0.2">
      <c r="A1892" s="312">
        <v>1873</v>
      </c>
      <c r="B1892" s="302" t="s">
        <v>6722</v>
      </c>
      <c r="C1892" s="575">
        <v>241183</v>
      </c>
      <c r="D1892" s="301" t="s">
        <v>6723</v>
      </c>
      <c r="E1892" s="313">
        <v>59800</v>
      </c>
    </row>
    <row r="1893" spans="1:5" ht="21" customHeight="1" x14ac:dyDescent="0.2">
      <c r="A1893" s="312">
        <v>1874</v>
      </c>
      <c r="B1893" s="302" t="s">
        <v>6724</v>
      </c>
      <c r="C1893" s="575">
        <v>241183</v>
      </c>
      <c r="D1893" s="301" t="s">
        <v>6563</v>
      </c>
      <c r="E1893" s="313">
        <v>59800</v>
      </c>
    </row>
    <row r="1894" spans="1:5" ht="21" customHeight="1" x14ac:dyDescent="0.2">
      <c r="A1894" s="312">
        <v>1875</v>
      </c>
      <c r="B1894" s="302" t="s">
        <v>6725</v>
      </c>
      <c r="C1894" s="575">
        <v>241183</v>
      </c>
      <c r="D1894" s="301" t="s">
        <v>6726</v>
      </c>
      <c r="E1894" s="313">
        <v>59800</v>
      </c>
    </row>
    <row r="1895" spans="1:5" ht="21" customHeight="1" x14ac:dyDescent="0.2">
      <c r="A1895" s="312">
        <v>1876</v>
      </c>
      <c r="B1895" s="302" t="s">
        <v>6727</v>
      </c>
      <c r="C1895" s="575">
        <v>241183</v>
      </c>
      <c r="D1895" s="301" t="s">
        <v>6565</v>
      </c>
      <c r="E1895" s="313">
        <v>59800</v>
      </c>
    </row>
    <row r="1896" spans="1:5" ht="21" customHeight="1" x14ac:dyDescent="0.2">
      <c r="A1896" s="312">
        <v>1877</v>
      </c>
      <c r="B1896" s="302" t="s">
        <v>6728</v>
      </c>
      <c r="C1896" s="575">
        <v>241183</v>
      </c>
      <c r="D1896" s="301" t="s">
        <v>6729</v>
      </c>
      <c r="E1896" s="313">
        <v>59800</v>
      </c>
    </row>
    <row r="1897" spans="1:5" ht="21" customHeight="1" x14ac:dyDescent="0.2">
      <c r="A1897" s="312">
        <v>1878</v>
      </c>
      <c r="B1897" s="302" t="s">
        <v>6730</v>
      </c>
      <c r="C1897" s="575">
        <v>241183</v>
      </c>
      <c r="D1897" s="301" t="s">
        <v>6731</v>
      </c>
      <c r="E1897" s="313">
        <v>59800</v>
      </c>
    </row>
    <row r="1898" spans="1:5" ht="21" customHeight="1" x14ac:dyDescent="0.2">
      <c r="A1898" s="312">
        <v>1879</v>
      </c>
      <c r="B1898" s="302" t="s">
        <v>6732</v>
      </c>
      <c r="C1898" s="575">
        <v>241183</v>
      </c>
      <c r="D1898" s="301" t="s">
        <v>6567</v>
      </c>
      <c r="E1898" s="313">
        <v>59800</v>
      </c>
    </row>
    <row r="1899" spans="1:5" ht="21" customHeight="1" x14ac:dyDescent="0.2">
      <c r="A1899" s="312">
        <v>1880</v>
      </c>
      <c r="B1899" s="302" t="s">
        <v>6733</v>
      </c>
      <c r="C1899" s="575">
        <v>241183</v>
      </c>
      <c r="D1899" s="301" t="s">
        <v>6734</v>
      </c>
      <c r="E1899" s="313">
        <v>59800</v>
      </c>
    </row>
    <row r="1900" spans="1:5" ht="21" customHeight="1" x14ac:dyDescent="0.2">
      <c r="A1900" s="312">
        <v>1881</v>
      </c>
      <c r="B1900" s="302" t="s">
        <v>6735</v>
      </c>
      <c r="C1900" s="575">
        <v>241183</v>
      </c>
      <c r="D1900" s="301" t="s">
        <v>6736</v>
      </c>
      <c r="E1900" s="313">
        <v>59800</v>
      </c>
    </row>
    <row r="1901" spans="1:5" ht="21" customHeight="1" x14ac:dyDescent="0.2">
      <c r="A1901" s="312">
        <v>1882</v>
      </c>
      <c r="B1901" s="302" t="s">
        <v>6737</v>
      </c>
      <c r="C1901" s="575">
        <v>241183</v>
      </c>
      <c r="D1901" s="301" t="s">
        <v>6569</v>
      </c>
      <c r="E1901" s="313">
        <v>59800</v>
      </c>
    </row>
    <row r="1902" spans="1:5" ht="21" customHeight="1" x14ac:dyDescent="0.2">
      <c r="A1902" s="312">
        <v>1883</v>
      </c>
      <c r="B1902" s="302" t="s">
        <v>6738</v>
      </c>
      <c r="C1902" s="575">
        <v>241183</v>
      </c>
      <c r="D1902" s="301" t="s">
        <v>6739</v>
      </c>
      <c r="E1902" s="313">
        <v>59800</v>
      </c>
    </row>
    <row r="1903" spans="1:5" ht="21" customHeight="1" x14ac:dyDescent="0.2">
      <c r="A1903" s="312">
        <v>1884</v>
      </c>
      <c r="B1903" s="302" t="s">
        <v>6740</v>
      </c>
      <c r="C1903" s="575">
        <v>241183</v>
      </c>
      <c r="D1903" s="301" t="s">
        <v>6741</v>
      </c>
      <c r="E1903" s="313">
        <v>59800</v>
      </c>
    </row>
    <row r="1904" spans="1:5" ht="21" customHeight="1" x14ac:dyDescent="0.2">
      <c r="A1904" s="312">
        <v>1885</v>
      </c>
      <c r="B1904" s="302" t="s">
        <v>6742</v>
      </c>
      <c r="C1904" s="575">
        <v>241183</v>
      </c>
      <c r="D1904" s="301" t="s">
        <v>6743</v>
      </c>
      <c r="E1904" s="313">
        <v>59800</v>
      </c>
    </row>
    <row r="1905" spans="1:5" ht="21" customHeight="1" x14ac:dyDescent="0.2">
      <c r="A1905" s="312">
        <v>1886</v>
      </c>
      <c r="B1905" s="302" t="s">
        <v>6744</v>
      </c>
      <c r="C1905" s="575">
        <v>241183</v>
      </c>
      <c r="D1905" s="301" t="s">
        <v>6745</v>
      </c>
      <c r="E1905" s="313">
        <v>59800</v>
      </c>
    </row>
    <row r="1906" spans="1:5" ht="21" customHeight="1" x14ac:dyDescent="0.2">
      <c r="A1906" s="312">
        <v>1887</v>
      </c>
      <c r="B1906" s="302" t="s">
        <v>6746</v>
      </c>
      <c r="C1906" s="575">
        <v>241183</v>
      </c>
      <c r="D1906" s="301" t="s">
        <v>6747</v>
      </c>
      <c r="E1906" s="313">
        <v>59800</v>
      </c>
    </row>
    <row r="1907" spans="1:5" ht="21" customHeight="1" x14ac:dyDescent="0.2">
      <c r="A1907" s="312">
        <v>1888</v>
      </c>
      <c r="B1907" s="302" t="s">
        <v>6748</v>
      </c>
      <c r="C1907" s="575">
        <v>241183</v>
      </c>
      <c r="D1907" s="301" t="s">
        <v>6749</v>
      </c>
      <c r="E1907" s="313">
        <v>59800</v>
      </c>
    </row>
    <row r="1908" spans="1:5" ht="21" customHeight="1" x14ac:dyDescent="0.2">
      <c r="A1908" s="312">
        <v>1889</v>
      </c>
      <c r="B1908" s="302" t="s">
        <v>6750</v>
      </c>
      <c r="C1908" s="575">
        <v>241183</v>
      </c>
      <c r="D1908" s="301" t="s">
        <v>6751</v>
      </c>
      <c r="E1908" s="313">
        <v>59800</v>
      </c>
    </row>
    <row r="1909" spans="1:5" ht="21" customHeight="1" x14ac:dyDescent="0.2">
      <c r="A1909" s="312">
        <v>1890</v>
      </c>
      <c r="B1909" s="302" t="s">
        <v>6752</v>
      </c>
      <c r="C1909" s="575">
        <v>241183</v>
      </c>
      <c r="D1909" s="301" t="s">
        <v>6571</v>
      </c>
      <c r="E1909" s="313">
        <v>59800</v>
      </c>
    </row>
    <row r="1910" spans="1:5" ht="21" customHeight="1" x14ac:dyDescent="0.2">
      <c r="A1910" s="312">
        <v>1891</v>
      </c>
      <c r="B1910" s="302" t="s">
        <v>6753</v>
      </c>
      <c r="C1910" s="575">
        <v>241183</v>
      </c>
      <c r="D1910" s="301" t="s">
        <v>6754</v>
      </c>
      <c r="E1910" s="313">
        <v>59800</v>
      </c>
    </row>
    <row r="1911" spans="1:5" ht="21" customHeight="1" x14ac:dyDescent="0.2">
      <c r="A1911" s="312">
        <v>1892</v>
      </c>
      <c r="B1911" s="302" t="s">
        <v>6755</v>
      </c>
      <c r="C1911" s="575">
        <v>241183</v>
      </c>
      <c r="D1911" s="301" t="s">
        <v>6756</v>
      </c>
      <c r="E1911" s="313">
        <v>59800</v>
      </c>
    </row>
    <row r="1912" spans="1:5" ht="21" customHeight="1" x14ac:dyDescent="0.2">
      <c r="A1912" s="312">
        <v>1893</v>
      </c>
      <c r="B1912" s="302" t="s">
        <v>6757</v>
      </c>
      <c r="C1912" s="575">
        <v>241183</v>
      </c>
      <c r="D1912" s="301" t="s">
        <v>6758</v>
      </c>
      <c r="E1912" s="313">
        <v>59800</v>
      </c>
    </row>
    <row r="1913" spans="1:5" ht="21" customHeight="1" x14ac:dyDescent="0.2">
      <c r="A1913" s="312">
        <v>1894</v>
      </c>
      <c r="B1913" s="302" t="s">
        <v>6759</v>
      </c>
      <c r="C1913" s="575">
        <v>241183</v>
      </c>
      <c r="D1913" s="301" t="s">
        <v>6760</v>
      </c>
      <c r="E1913" s="313">
        <v>59800</v>
      </c>
    </row>
    <row r="1914" spans="1:5" ht="21" customHeight="1" x14ac:dyDescent="0.2">
      <c r="A1914" s="312">
        <v>1895</v>
      </c>
      <c r="B1914" s="302" t="s">
        <v>6761</v>
      </c>
      <c r="C1914" s="575">
        <v>241183</v>
      </c>
      <c r="D1914" s="301" t="s">
        <v>6762</v>
      </c>
      <c r="E1914" s="313">
        <v>59800</v>
      </c>
    </row>
    <row r="1915" spans="1:5" ht="21" customHeight="1" x14ac:dyDescent="0.2">
      <c r="A1915" s="312">
        <v>1896</v>
      </c>
      <c r="B1915" s="302" t="s">
        <v>6763</v>
      </c>
      <c r="C1915" s="575">
        <v>241183</v>
      </c>
      <c r="D1915" s="301" t="s">
        <v>6764</v>
      </c>
      <c r="E1915" s="313">
        <v>59800</v>
      </c>
    </row>
    <row r="1916" spans="1:5" ht="21" customHeight="1" x14ac:dyDescent="0.2">
      <c r="A1916" s="312">
        <v>1897</v>
      </c>
      <c r="B1916" s="302" t="s">
        <v>6765</v>
      </c>
      <c r="C1916" s="575">
        <v>241183</v>
      </c>
      <c r="D1916" s="301" t="s">
        <v>6766</v>
      </c>
      <c r="E1916" s="313">
        <v>59800</v>
      </c>
    </row>
    <row r="1917" spans="1:5" ht="21" customHeight="1" x14ac:dyDescent="0.2">
      <c r="A1917" s="312">
        <v>1898</v>
      </c>
      <c r="B1917" s="302" t="s">
        <v>6767</v>
      </c>
      <c r="C1917" s="575">
        <v>241183</v>
      </c>
      <c r="D1917" s="301" t="s">
        <v>6768</v>
      </c>
      <c r="E1917" s="313">
        <v>59800</v>
      </c>
    </row>
    <row r="1918" spans="1:5" ht="21" customHeight="1" x14ac:dyDescent="0.2">
      <c r="A1918" s="312">
        <v>1899</v>
      </c>
      <c r="B1918" s="302" t="s">
        <v>6769</v>
      </c>
      <c r="C1918" s="575">
        <v>241183</v>
      </c>
      <c r="D1918" s="301" t="s">
        <v>6770</v>
      </c>
      <c r="E1918" s="313">
        <v>59800</v>
      </c>
    </row>
    <row r="1919" spans="1:5" ht="21" customHeight="1" x14ac:dyDescent="0.2">
      <c r="A1919" s="312">
        <v>1900</v>
      </c>
      <c r="B1919" s="302" t="s">
        <v>6771</v>
      </c>
      <c r="C1919" s="575">
        <v>241183</v>
      </c>
      <c r="D1919" s="301" t="s">
        <v>6772</v>
      </c>
      <c r="E1919" s="313">
        <v>59800</v>
      </c>
    </row>
    <row r="1920" spans="1:5" ht="21" customHeight="1" x14ac:dyDescent="0.2">
      <c r="A1920" s="312">
        <v>1901</v>
      </c>
      <c r="B1920" s="302" t="s">
        <v>6773</v>
      </c>
      <c r="C1920" s="575">
        <v>241183</v>
      </c>
      <c r="D1920" s="301" t="s">
        <v>6774</v>
      </c>
      <c r="E1920" s="313">
        <v>59800</v>
      </c>
    </row>
    <row r="1921" spans="1:5" ht="21" customHeight="1" x14ac:dyDescent="0.2">
      <c r="A1921" s="312">
        <v>1902</v>
      </c>
      <c r="B1921" s="302" t="s">
        <v>6775</v>
      </c>
      <c r="C1921" s="575">
        <v>241183</v>
      </c>
      <c r="D1921" s="301" t="s">
        <v>6776</v>
      </c>
      <c r="E1921" s="313">
        <v>59800</v>
      </c>
    </row>
    <row r="1922" spans="1:5" ht="21" customHeight="1" x14ac:dyDescent="0.2">
      <c r="A1922" s="312">
        <v>1903</v>
      </c>
      <c r="B1922" s="302" t="s">
        <v>6777</v>
      </c>
      <c r="C1922" s="575">
        <v>241183</v>
      </c>
      <c r="D1922" s="301" t="s">
        <v>6778</v>
      </c>
      <c r="E1922" s="313">
        <v>59800</v>
      </c>
    </row>
    <row r="1923" spans="1:5" ht="21" customHeight="1" x14ac:dyDescent="0.2">
      <c r="A1923" s="312">
        <v>1904</v>
      </c>
      <c r="B1923" s="302" t="s">
        <v>6779</v>
      </c>
      <c r="C1923" s="575">
        <v>241183</v>
      </c>
      <c r="D1923" s="301" t="s">
        <v>6780</v>
      </c>
      <c r="E1923" s="313">
        <v>59800</v>
      </c>
    </row>
    <row r="1924" spans="1:5" ht="21" customHeight="1" x14ac:dyDescent="0.2">
      <c r="A1924" s="312">
        <v>1905</v>
      </c>
      <c r="B1924" s="302" t="s">
        <v>6781</v>
      </c>
      <c r="C1924" s="575">
        <v>241183</v>
      </c>
      <c r="D1924" s="301" t="s">
        <v>6782</v>
      </c>
      <c r="E1924" s="313">
        <v>59800</v>
      </c>
    </row>
    <row r="1925" spans="1:5" ht="21" customHeight="1" x14ac:dyDescent="0.2">
      <c r="A1925" s="312">
        <v>1906</v>
      </c>
      <c r="B1925" s="302" t="s">
        <v>6783</v>
      </c>
      <c r="C1925" s="575">
        <v>241183</v>
      </c>
      <c r="D1925" s="301" t="s">
        <v>6784</v>
      </c>
      <c r="E1925" s="313">
        <v>59800</v>
      </c>
    </row>
    <row r="1926" spans="1:5" ht="21" customHeight="1" x14ac:dyDescent="0.2">
      <c r="A1926" s="312">
        <v>1907</v>
      </c>
      <c r="B1926" s="302" t="s">
        <v>6785</v>
      </c>
      <c r="C1926" s="575">
        <v>241183</v>
      </c>
      <c r="D1926" s="301" t="s">
        <v>6786</v>
      </c>
      <c r="E1926" s="313">
        <v>59800</v>
      </c>
    </row>
    <row r="1927" spans="1:5" ht="21" customHeight="1" x14ac:dyDescent="0.2">
      <c r="A1927" s="312">
        <v>1908</v>
      </c>
      <c r="B1927" s="302" t="s">
        <v>6787</v>
      </c>
      <c r="C1927" s="575">
        <v>241183</v>
      </c>
      <c r="D1927" s="301" t="s">
        <v>6788</v>
      </c>
      <c r="E1927" s="313">
        <v>59800</v>
      </c>
    </row>
    <row r="1928" spans="1:5" ht="21" customHeight="1" x14ac:dyDescent="0.2">
      <c r="A1928" s="312">
        <v>1909</v>
      </c>
      <c r="B1928" s="302" t="s">
        <v>6789</v>
      </c>
      <c r="C1928" s="575">
        <v>241183</v>
      </c>
      <c r="D1928" s="301" t="s">
        <v>6790</v>
      </c>
      <c r="E1928" s="313">
        <v>59800</v>
      </c>
    </row>
    <row r="1929" spans="1:5" ht="21" customHeight="1" x14ac:dyDescent="0.2">
      <c r="A1929" s="312">
        <v>1910</v>
      </c>
      <c r="B1929" s="302" t="s">
        <v>6791</v>
      </c>
      <c r="C1929" s="575">
        <v>241183</v>
      </c>
      <c r="D1929" s="301" t="s">
        <v>6792</v>
      </c>
      <c r="E1929" s="313">
        <v>59800</v>
      </c>
    </row>
    <row r="1930" spans="1:5" ht="21" customHeight="1" x14ac:dyDescent="0.2">
      <c r="A1930" s="312">
        <v>1911</v>
      </c>
      <c r="B1930" s="302" t="s">
        <v>6793</v>
      </c>
      <c r="C1930" s="575">
        <v>241183</v>
      </c>
      <c r="D1930" s="301" t="s">
        <v>6794</v>
      </c>
      <c r="E1930" s="313">
        <v>59800</v>
      </c>
    </row>
    <row r="1931" spans="1:5" ht="21" customHeight="1" x14ac:dyDescent="0.2">
      <c r="A1931" s="312">
        <v>1912</v>
      </c>
      <c r="B1931" s="302" t="s">
        <v>6795</v>
      </c>
      <c r="C1931" s="575">
        <v>241183</v>
      </c>
      <c r="D1931" s="301" t="s">
        <v>6573</v>
      </c>
      <c r="E1931" s="313">
        <v>59800</v>
      </c>
    </row>
    <row r="1932" spans="1:5" ht="21" customHeight="1" x14ac:dyDescent="0.2">
      <c r="A1932" s="312">
        <v>1913</v>
      </c>
      <c r="B1932" s="302" t="s">
        <v>6796</v>
      </c>
      <c r="C1932" s="575">
        <v>241183</v>
      </c>
      <c r="D1932" s="301" t="s">
        <v>6575</v>
      </c>
      <c r="E1932" s="313">
        <v>59800</v>
      </c>
    </row>
    <row r="1933" spans="1:5" ht="21" customHeight="1" x14ac:dyDescent="0.2">
      <c r="A1933" s="312">
        <v>1914</v>
      </c>
      <c r="B1933" s="302" t="s">
        <v>6797</v>
      </c>
      <c r="C1933" s="575">
        <v>241183</v>
      </c>
      <c r="D1933" s="301" t="s">
        <v>6798</v>
      </c>
      <c r="E1933" s="313">
        <v>59800</v>
      </c>
    </row>
    <row r="1934" spans="1:5" ht="21" customHeight="1" x14ac:dyDescent="0.2">
      <c r="A1934" s="312">
        <v>1915</v>
      </c>
      <c r="B1934" s="302" t="s">
        <v>6799</v>
      </c>
      <c r="C1934" s="575">
        <v>241183</v>
      </c>
      <c r="D1934" s="301" t="s">
        <v>6577</v>
      </c>
      <c r="E1934" s="313">
        <v>59800</v>
      </c>
    </row>
    <row r="1935" spans="1:5" ht="21" customHeight="1" x14ac:dyDescent="0.2">
      <c r="A1935" s="312">
        <v>1916</v>
      </c>
      <c r="B1935" s="302" t="s">
        <v>6800</v>
      </c>
      <c r="C1935" s="575">
        <v>241183</v>
      </c>
      <c r="D1935" s="301" t="s">
        <v>6579</v>
      </c>
      <c r="E1935" s="313">
        <v>59800</v>
      </c>
    </row>
    <row r="1936" spans="1:5" ht="21" customHeight="1" x14ac:dyDescent="0.2">
      <c r="A1936" s="312">
        <v>1917</v>
      </c>
      <c r="B1936" s="302" t="s">
        <v>6801</v>
      </c>
      <c r="C1936" s="575">
        <v>241183</v>
      </c>
      <c r="D1936" s="301" t="s">
        <v>6802</v>
      </c>
      <c r="E1936" s="313">
        <v>59800</v>
      </c>
    </row>
    <row r="1937" spans="1:5" ht="21" customHeight="1" x14ac:dyDescent="0.2">
      <c r="A1937" s="312">
        <v>1918</v>
      </c>
      <c r="B1937" s="302" t="s">
        <v>6803</v>
      </c>
      <c r="C1937" s="575">
        <v>241183</v>
      </c>
      <c r="D1937" s="301" t="s">
        <v>6581</v>
      </c>
      <c r="E1937" s="313">
        <v>59800</v>
      </c>
    </row>
    <row r="1938" spans="1:5" ht="21" customHeight="1" x14ac:dyDescent="0.2">
      <c r="A1938" s="312">
        <v>1919</v>
      </c>
      <c r="B1938" s="302" t="s">
        <v>6804</v>
      </c>
      <c r="C1938" s="575">
        <v>241183</v>
      </c>
      <c r="D1938" s="301" t="s">
        <v>6583</v>
      </c>
      <c r="E1938" s="313">
        <v>59800</v>
      </c>
    </row>
    <row r="1939" spans="1:5" ht="21" customHeight="1" x14ac:dyDescent="0.2">
      <c r="A1939" s="312">
        <v>1920</v>
      </c>
      <c r="B1939" s="302" t="s">
        <v>6805</v>
      </c>
      <c r="C1939" s="575">
        <v>241183</v>
      </c>
      <c r="D1939" s="301" t="s">
        <v>6806</v>
      </c>
      <c r="E1939" s="313">
        <v>59800</v>
      </c>
    </row>
    <row r="1940" spans="1:5" ht="21" customHeight="1" x14ac:dyDescent="0.2">
      <c r="A1940" s="312">
        <v>1921</v>
      </c>
      <c r="B1940" s="302" t="s">
        <v>6807</v>
      </c>
      <c r="C1940" s="575">
        <v>241183</v>
      </c>
      <c r="D1940" s="301" t="s">
        <v>6585</v>
      </c>
      <c r="E1940" s="313">
        <v>59800</v>
      </c>
    </row>
    <row r="1941" spans="1:5" ht="21" customHeight="1" x14ac:dyDescent="0.2">
      <c r="A1941" s="312">
        <v>1922</v>
      </c>
      <c r="B1941" s="302" t="s">
        <v>6808</v>
      </c>
      <c r="C1941" s="575">
        <v>241183</v>
      </c>
      <c r="D1941" s="301" t="s">
        <v>6809</v>
      </c>
      <c r="E1941" s="313">
        <v>59800</v>
      </c>
    </row>
    <row r="1942" spans="1:5" ht="21" customHeight="1" x14ac:dyDescent="0.2">
      <c r="A1942" s="312">
        <v>1923</v>
      </c>
      <c r="B1942" s="302" t="s">
        <v>6810</v>
      </c>
      <c r="C1942" s="575">
        <v>241183</v>
      </c>
      <c r="D1942" s="301" t="s">
        <v>6811</v>
      </c>
      <c r="E1942" s="313">
        <v>59800</v>
      </c>
    </row>
    <row r="1943" spans="1:5" ht="21" customHeight="1" x14ac:dyDescent="0.2">
      <c r="A1943" s="312">
        <v>1924</v>
      </c>
      <c r="B1943" s="302" t="s">
        <v>6812</v>
      </c>
      <c r="C1943" s="575">
        <v>241183</v>
      </c>
      <c r="D1943" s="301" t="s">
        <v>6813</v>
      </c>
      <c r="E1943" s="313">
        <v>59800</v>
      </c>
    </row>
    <row r="1944" spans="1:5" ht="21" customHeight="1" x14ac:dyDescent="0.2">
      <c r="A1944" s="312">
        <v>1925</v>
      </c>
      <c r="B1944" s="302" t="s">
        <v>6814</v>
      </c>
      <c r="C1944" s="575">
        <v>241183</v>
      </c>
      <c r="D1944" s="301" t="s">
        <v>6815</v>
      </c>
      <c r="E1944" s="313">
        <v>59800</v>
      </c>
    </row>
    <row r="1945" spans="1:5" ht="21" customHeight="1" x14ac:dyDescent="0.2">
      <c r="A1945" s="312">
        <v>1926</v>
      </c>
      <c r="B1945" s="302" t="s">
        <v>6816</v>
      </c>
      <c r="C1945" s="575">
        <v>241183</v>
      </c>
      <c r="D1945" s="301" t="s">
        <v>6587</v>
      </c>
      <c r="E1945" s="313">
        <v>59800</v>
      </c>
    </row>
    <row r="1946" spans="1:5" ht="21" customHeight="1" x14ac:dyDescent="0.2">
      <c r="A1946" s="312">
        <v>1927</v>
      </c>
      <c r="B1946" s="302" t="s">
        <v>6817</v>
      </c>
      <c r="C1946" s="575">
        <v>241183</v>
      </c>
      <c r="D1946" s="301" t="s">
        <v>6589</v>
      </c>
      <c r="E1946" s="313">
        <v>59800</v>
      </c>
    </row>
    <row r="1947" spans="1:5" ht="21" customHeight="1" x14ac:dyDescent="0.2">
      <c r="A1947" s="312">
        <v>1928</v>
      </c>
      <c r="B1947" s="302" t="s">
        <v>6818</v>
      </c>
      <c r="C1947" s="575">
        <v>241183</v>
      </c>
      <c r="D1947" s="301" t="s">
        <v>6819</v>
      </c>
      <c r="E1947" s="313">
        <v>59800</v>
      </c>
    </row>
    <row r="1948" spans="1:5" ht="21" customHeight="1" x14ac:dyDescent="0.2">
      <c r="A1948" s="312">
        <v>1929</v>
      </c>
      <c r="B1948" s="302" t="s">
        <v>6820</v>
      </c>
      <c r="C1948" s="575">
        <v>241183</v>
      </c>
      <c r="D1948" s="301" t="s">
        <v>6821</v>
      </c>
      <c r="E1948" s="313">
        <v>59800</v>
      </c>
    </row>
    <row r="1949" spans="1:5" ht="21" customHeight="1" x14ac:dyDescent="0.2">
      <c r="A1949" s="312">
        <v>1930</v>
      </c>
      <c r="B1949" s="302" t="s">
        <v>6822</v>
      </c>
      <c r="C1949" s="575">
        <v>241183</v>
      </c>
      <c r="D1949" s="301" t="s">
        <v>6591</v>
      </c>
      <c r="E1949" s="313">
        <v>59800</v>
      </c>
    </row>
    <row r="1950" spans="1:5" ht="21" customHeight="1" x14ac:dyDescent="0.2">
      <c r="A1950" s="312">
        <v>1931</v>
      </c>
      <c r="B1950" s="302" t="s">
        <v>6823</v>
      </c>
      <c r="C1950" s="575">
        <v>241183</v>
      </c>
      <c r="D1950" s="301" t="s">
        <v>6824</v>
      </c>
      <c r="E1950" s="313">
        <v>59800</v>
      </c>
    </row>
    <row r="1951" spans="1:5" ht="21" customHeight="1" x14ac:dyDescent="0.2">
      <c r="A1951" s="312">
        <v>1932</v>
      </c>
      <c r="B1951" s="302" t="s">
        <v>6825</v>
      </c>
      <c r="C1951" s="575">
        <v>241183</v>
      </c>
      <c r="D1951" s="301" t="s">
        <v>6826</v>
      </c>
      <c r="E1951" s="313">
        <v>59800</v>
      </c>
    </row>
    <row r="1952" spans="1:5" ht="21" customHeight="1" x14ac:dyDescent="0.2">
      <c r="A1952" s="312">
        <v>1933</v>
      </c>
      <c r="B1952" s="302" t="s">
        <v>6827</v>
      </c>
      <c r="C1952" s="575">
        <v>241183</v>
      </c>
      <c r="D1952" s="301" t="s">
        <v>6593</v>
      </c>
      <c r="E1952" s="313">
        <v>59800</v>
      </c>
    </row>
    <row r="1953" spans="1:5" ht="21" customHeight="1" x14ac:dyDescent="0.2">
      <c r="A1953" s="312">
        <v>1934</v>
      </c>
      <c r="B1953" s="302" t="s">
        <v>6828</v>
      </c>
      <c r="C1953" s="575">
        <v>241183</v>
      </c>
      <c r="D1953" s="301" t="s">
        <v>6595</v>
      </c>
      <c r="E1953" s="313">
        <v>59800</v>
      </c>
    </row>
    <row r="1954" spans="1:5" ht="21" customHeight="1" x14ac:dyDescent="0.2">
      <c r="A1954" s="312">
        <v>1935</v>
      </c>
      <c r="B1954" s="302" t="s">
        <v>6829</v>
      </c>
      <c r="C1954" s="575">
        <v>241183</v>
      </c>
      <c r="D1954" s="301" t="s">
        <v>6597</v>
      </c>
      <c r="E1954" s="313">
        <v>59800</v>
      </c>
    </row>
    <row r="1955" spans="1:5" ht="21" customHeight="1" x14ac:dyDescent="0.2">
      <c r="A1955" s="312">
        <v>1936</v>
      </c>
      <c r="B1955" s="302" t="s">
        <v>6830</v>
      </c>
      <c r="C1955" s="575">
        <v>241183</v>
      </c>
      <c r="D1955" s="301" t="s">
        <v>6599</v>
      </c>
      <c r="E1955" s="313">
        <v>59800</v>
      </c>
    </row>
    <row r="1956" spans="1:5" ht="21" customHeight="1" x14ac:dyDescent="0.2">
      <c r="A1956" s="312">
        <v>1937</v>
      </c>
      <c r="B1956" s="302" t="s">
        <v>6831</v>
      </c>
      <c r="C1956" s="575">
        <v>241183</v>
      </c>
      <c r="D1956" s="301" t="s">
        <v>6832</v>
      </c>
      <c r="E1956" s="313">
        <v>59800</v>
      </c>
    </row>
    <row r="1957" spans="1:5" ht="21" customHeight="1" x14ac:dyDescent="0.2">
      <c r="A1957" s="312">
        <v>1938</v>
      </c>
      <c r="B1957" s="302" t="s">
        <v>6833</v>
      </c>
      <c r="C1957" s="575">
        <v>241183</v>
      </c>
      <c r="D1957" s="301" t="s">
        <v>6601</v>
      </c>
      <c r="E1957" s="313">
        <v>59800</v>
      </c>
    </row>
    <row r="1958" spans="1:5" ht="21" customHeight="1" x14ac:dyDescent="0.2">
      <c r="A1958" s="312">
        <v>1939</v>
      </c>
      <c r="B1958" s="302" t="s">
        <v>6834</v>
      </c>
      <c r="C1958" s="575">
        <v>241183</v>
      </c>
      <c r="D1958" s="301" t="s">
        <v>6835</v>
      </c>
      <c r="E1958" s="313">
        <v>59800</v>
      </c>
    </row>
    <row r="1959" spans="1:5" ht="21" customHeight="1" x14ac:dyDescent="0.2">
      <c r="A1959" s="312">
        <v>1940</v>
      </c>
      <c r="B1959" s="302" t="s">
        <v>6836</v>
      </c>
      <c r="C1959" s="575">
        <v>241183</v>
      </c>
      <c r="D1959" s="301" t="s">
        <v>6837</v>
      </c>
      <c r="E1959" s="313">
        <v>59800</v>
      </c>
    </row>
    <row r="1960" spans="1:5" ht="21" customHeight="1" x14ac:dyDescent="0.2">
      <c r="A1960" s="312">
        <v>1941</v>
      </c>
      <c r="B1960" s="302" t="s">
        <v>6838</v>
      </c>
      <c r="C1960" s="575">
        <v>241183</v>
      </c>
      <c r="D1960" s="301" t="s">
        <v>6839</v>
      </c>
      <c r="E1960" s="313">
        <v>59800</v>
      </c>
    </row>
    <row r="1961" spans="1:5" ht="21" customHeight="1" x14ac:dyDescent="0.2">
      <c r="A1961" s="312">
        <v>1942</v>
      </c>
      <c r="B1961" s="302" t="s">
        <v>6840</v>
      </c>
      <c r="C1961" s="575">
        <v>241183</v>
      </c>
      <c r="D1961" s="301" t="s">
        <v>6841</v>
      </c>
      <c r="E1961" s="313">
        <v>59800</v>
      </c>
    </row>
    <row r="1962" spans="1:5" ht="21" customHeight="1" x14ac:dyDescent="0.2">
      <c r="A1962" s="312">
        <v>1943</v>
      </c>
      <c r="B1962" s="302" t="s">
        <v>6842</v>
      </c>
      <c r="C1962" s="575">
        <v>241183</v>
      </c>
      <c r="D1962" s="301" t="s">
        <v>6843</v>
      </c>
      <c r="E1962" s="313">
        <v>59800</v>
      </c>
    </row>
    <row r="1963" spans="1:5" ht="21" customHeight="1" x14ac:dyDescent="0.2">
      <c r="A1963" s="312">
        <v>1944</v>
      </c>
      <c r="B1963" s="302" t="s">
        <v>6844</v>
      </c>
      <c r="C1963" s="575">
        <v>241183</v>
      </c>
      <c r="D1963" s="301" t="s">
        <v>6845</v>
      </c>
      <c r="E1963" s="313">
        <v>59800</v>
      </c>
    </row>
    <row r="1964" spans="1:5" ht="21" customHeight="1" x14ac:dyDescent="0.2">
      <c r="A1964" s="312">
        <v>1945</v>
      </c>
      <c r="B1964" s="302" t="s">
        <v>6846</v>
      </c>
      <c r="C1964" s="575">
        <v>241183</v>
      </c>
      <c r="D1964" s="301" t="s">
        <v>6847</v>
      </c>
      <c r="E1964" s="313">
        <v>59800</v>
      </c>
    </row>
    <row r="1965" spans="1:5" ht="21" customHeight="1" x14ac:dyDescent="0.2">
      <c r="A1965" s="312">
        <v>1946</v>
      </c>
      <c r="B1965" s="302" t="s">
        <v>6848</v>
      </c>
      <c r="C1965" s="575">
        <v>241183</v>
      </c>
      <c r="D1965" s="301" t="s">
        <v>6849</v>
      </c>
      <c r="E1965" s="313">
        <v>59800</v>
      </c>
    </row>
    <row r="1966" spans="1:5" ht="21" customHeight="1" x14ac:dyDescent="0.2">
      <c r="A1966" s="312">
        <v>1947</v>
      </c>
      <c r="B1966" s="302" t="s">
        <v>6850</v>
      </c>
      <c r="C1966" s="575">
        <v>241183</v>
      </c>
      <c r="D1966" s="301" t="s">
        <v>6851</v>
      </c>
      <c r="E1966" s="313">
        <v>59800</v>
      </c>
    </row>
    <row r="1967" spans="1:5" ht="21" customHeight="1" x14ac:dyDescent="0.2">
      <c r="A1967" s="312">
        <v>1948</v>
      </c>
      <c r="B1967" s="302" t="s">
        <v>6852</v>
      </c>
      <c r="C1967" s="575">
        <v>241183</v>
      </c>
      <c r="D1967" s="301" t="s">
        <v>6853</v>
      </c>
      <c r="E1967" s="313">
        <v>59800</v>
      </c>
    </row>
    <row r="1968" spans="1:5" ht="21" customHeight="1" x14ac:dyDescent="0.2">
      <c r="A1968" s="312">
        <v>1949</v>
      </c>
      <c r="B1968" s="302" t="s">
        <v>6854</v>
      </c>
      <c r="C1968" s="575">
        <v>241183</v>
      </c>
      <c r="D1968" s="301" t="s">
        <v>6855</v>
      </c>
      <c r="E1968" s="313">
        <v>59800</v>
      </c>
    </row>
    <row r="1969" spans="1:5" ht="21" customHeight="1" x14ac:dyDescent="0.2">
      <c r="A1969" s="312">
        <v>1950</v>
      </c>
      <c r="B1969" s="302" t="s">
        <v>6856</v>
      </c>
      <c r="C1969" s="575">
        <v>241183</v>
      </c>
      <c r="D1969" s="301" t="s">
        <v>6857</v>
      </c>
      <c r="E1969" s="313">
        <v>59800</v>
      </c>
    </row>
    <row r="1970" spans="1:5" ht="21" customHeight="1" x14ac:dyDescent="0.2">
      <c r="A1970" s="312">
        <v>1951</v>
      </c>
      <c r="B1970" s="302" t="s">
        <v>6858</v>
      </c>
      <c r="C1970" s="575">
        <v>241183</v>
      </c>
      <c r="D1970" s="301" t="s">
        <v>6859</v>
      </c>
      <c r="E1970" s="313">
        <v>59800</v>
      </c>
    </row>
    <row r="1971" spans="1:5" ht="21" customHeight="1" x14ac:dyDescent="0.2">
      <c r="A1971" s="312">
        <v>1952</v>
      </c>
      <c r="B1971" s="302" t="s">
        <v>6860</v>
      </c>
      <c r="C1971" s="575">
        <v>241183</v>
      </c>
      <c r="D1971" s="301" t="s">
        <v>6861</v>
      </c>
      <c r="E1971" s="313">
        <v>59800</v>
      </c>
    </row>
    <row r="1972" spans="1:5" ht="21" customHeight="1" x14ac:dyDescent="0.2">
      <c r="A1972" s="312">
        <v>1953</v>
      </c>
      <c r="B1972" s="302" t="s">
        <v>6862</v>
      </c>
      <c r="C1972" s="575">
        <v>241183</v>
      </c>
      <c r="D1972" s="301" t="s">
        <v>6863</v>
      </c>
      <c r="E1972" s="313">
        <v>59800</v>
      </c>
    </row>
    <row r="1973" spans="1:5" ht="21" customHeight="1" x14ac:dyDescent="0.2">
      <c r="A1973" s="312">
        <v>1954</v>
      </c>
      <c r="B1973" s="302" t="s">
        <v>6864</v>
      </c>
      <c r="C1973" s="575">
        <v>241183</v>
      </c>
      <c r="D1973" s="301" t="s">
        <v>6865</v>
      </c>
      <c r="E1973" s="313">
        <v>59800</v>
      </c>
    </row>
    <row r="1974" spans="1:5" ht="21" customHeight="1" x14ac:dyDescent="0.2">
      <c r="A1974" s="312">
        <v>1955</v>
      </c>
      <c r="B1974" s="302" t="s">
        <v>6866</v>
      </c>
      <c r="C1974" s="575">
        <v>241183</v>
      </c>
      <c r="D1974" s="301" t="s">
        <v>6867</v>
      </c>
      <c r="E1974" s="313">
        <v>59800</v>
      </c>
    </row>
    <row r="1975" spans="1:5" ht="21" customHeight="1" x14ac:dyDescent="0.2">
      <c r="A1975" s="312">
        <v>1956</v>
      </c>
      <c r="B1975" s="302" t="s">
        <v>6868</v>
      </c>
      <c r="C1975" s="575">
        <v>241183</v>
      </c>
      <c r="D1975" s="301" t="s">
        <v>6869</v>
      </c>
      <c r="E1975" s="313">
        <v>59800</v>
      </c>
    </row>
    <row r="1976" spans="1:5" ht="21" customHeight="1" x14ac:dyDescent="0.2">
      <c r="A1976" s="312">
        <v>1957</v>
      </c>
      <c r="B1976" s="302" t="s">
        <v>6870</v>
      </c>
      <c r="C1976" s="575">
        <v>241183</v>
      </c>
      <c r="D1976" s="301" t="s">
        <v>6871</v>
      </c>
      <c r="E1976" s="313">
        <v>59800</v>
      </c>
    </row>
    <row r="1977" spans="1:5" ht="21" customHeight="1" x14ac:dyDescent="0.2">
      <c r="A1977" s="312">
        <v>1958</v>
      </c>
      <c r="B1977" s="302" t="s">
        <v>6872</v>
      </c>
      <c r="C1977" s="575">
        <v>241183</v>
      </c>
      <c r="D1977" s="301" t="s">
        <v>6873</v>
      </c>
      <c r="E1977" s="313">
        <v>59800</v>
      </c>
    </row>
    <row r="1978" spans="1:5" ht="21" customHeight="1" x14ac:dyDescent="0.2">
      <c r="A1978" s="312">
        <v>1959</v>
      </c>
      <c r="B1978" s="302" t="s">
        <v>6874</v>
      </c>
      <c r="C1978" s="575">
        <v>241183</v>
      </c>
      <c r="D1978" s="301" t="s">
        <v>6875</v>
      </c>
      <c r="E1978" s="313">
        <v>59800</v>
      </c>
    </row>
    <row r="1979" spans="1:5" ht="21" customHeight="1" x14ac:dyDescent="0.2">
      <c r="A1979" s="312">
        <v>1960</v>
      </c>
      <c r="B1979" s="302" t="s">
        <v>6876</v>
      </c>
      <c r="C1979" s="575">
        <v>241183</v>
      </c>
      <c r="D1979" s="301" t="s">
        <v>6877</v>
      </c>
      <c r="E1979" s="313">
        <v>59800</v>
      </c>
    </row>
    <row r="1980" spans="1:5" ht="21" customHeight="1" x14ac:dyDescent="0.2">
      <c r="A1980" s="312">
        <v>1961</v>
      </c>
      <c r="B1980" s="302" t="s">
        <v>6878</v>
      </c>
      <c r="C1980" s="575">
        <v>241183</v>
      </c>
      <c r="D1980" s="301" t="s">
        <v>6879</v>
      </c>
      <c r="E1980" s="313">
        <v>59800</v>
      </c>
    </row>
    <row r="1981" spans="1:5" ht="21" customHeight="1" x14ac:dyDescent="0.2">
      <c r="A1981" s="312">
        <v>1962</v>
      </c>
      <c r="B1981" s="302" t="s">
        <v>6880</v>
      </c>
      <c r="C1981" s="575">
        <v>241183</v>
      </c>
      <c r="D1981" s="301" t="s">
        <v>6881</v>
      </c>
      <c r="E1981" s="313">
        <v>59800</v>
      </c>
    </row>
    <row r="1982" spans="1:5" ht="21" customHeight="1" x14ac:dyDescent="0.2">
      <c r="A1982" s="312">
        <v>1963</v>
      </c>
      <c r="B1982" s="302" t="s">
        <v>6882</v>
      </c>
      <c r="C1982" s="575">
        <v>241183</v>
      </c>
      <c r="D1982" s="301" t="s">
        <v>6883</v>
      </c>
      <c r="E1982" s="313">
        <v>59800</v>
      </c>
    </row>
    <row r="1983" spans="1:5" ht="21" customHeight="1" x14ac:dyDescent="0.2">
      <c r="A1983" s="312">
        <v>1964</v>
      </c>
      <c r="B1983" s="302" t="s">
        <v>6884</v>
      </c>
      <c r="C1983" s="575">
        <v>241183</v>
      </c>
      <c r="D1983" s="301" t="s">
        <v>6885</v>
      </c>
      <c r="E1983" s="313">
        <v>59800</v>
      </c>
    </row>
    <row r="1984" spans="1:5" ht="21" customHeight="1" x14ac:dyDescent="0.2">
      <c r="A1984" s="312">
        <v>1965</v>
      </c>
      <c r="B1984" s="302" t="s">
        <v>6886</v>
      </c>
      <c r="C1984" s="575">
        <v>241183</v>
      </c>
      <c r="D1984" s="301" t="s">
        <v>6887</v>
      </c>
      <c r="E1984" s="313">
        <v>59800</v>
      </c>
    </row>
    <row r="1985" spans="1:5" ht="21" customHeight="1" x14ac:dyDescent="0.2">
      <c r="A1985" s="312">
        <v>1966</v>
      </c>
      <c r="B1985" s="302" t="s">
        <v>6888</v>
      </c>
      <c r="C1985" s="575">
        <v>241183</v>
      </c>
      <c r="D1985" s="301" t="s">
        <v>6889</v>
      </c>
      <c r="E1985" s="313">
        <v>59800</v>
      </c>
    </row>
    <row r="1986" spans="1:5" ht="21" customHeight="1" x14ac:dyDescent="0.2">
      <c r="A1986" s="312">
        <v>1967</v>
      </c>
      <c r="B1986" s="302" t="s">
        <v>6890</v>
      </c>
      <c r="C1986" s="575">
        <v>241183</v>
      </c>
      <c r="D1986" s="301" t="s">
        <v>6891</v>
      </c>
      <c r="E1986" s="313">
        <v>59800</v>
      </c>
    </row>
    <row r="1987" spans="1:5" ht="21" customHeight="1" x14ac:dyDescent="0.2">
      <c r="A1987" s="312">
        <v>1968</v>
      </c>
      <c r="B1987" s="302" t="s">
        <v>6892</v>
      </c>
      <c r="C1987" s="575">
        <v>241183</v>
      </c>
      <c r="D1987" s="301" t="s">
        <v>6893</v>
      </c>
      <c r="E1987" s="313">
        <v>59800</v>
      </c>
    </row>
    <row r="1988" spans="1:5" ht="21" customHeight="1" x14ac:dyDescent="0.2">
      <c r="A1988" s="312">
        <v>1969</v>
      </c>
      <c r="B1988" s="302" t="s">
        <v>6894</v>
      </c>
      <c r="C1988" s="575">
        <v>241183</v>
      </c>
      <c r="D1988" s="301" t="s">
        <v>6895</v>
      </c>
      <c r="E1988" s="313">
        <v>59800</v>
      </c>
    </row>
    <row r="1989" spans="1:5" ht="21" customHeight="1" x14ac:dyDescent="0.2">
      <c r="A1989" s="312">
        <v>1970</v>
      </c>
      <c r="B1989" s="302" t="s">
        <v>6896</v>
      </c>
      <c r="C1989" s="575">
        <v>241183</v>
      </c>
      <c r="D1989" s="301" t="s">
        <v>6897</v>
      </c>
      <c r="E1989" s="313">
        <v>59800</v>
      </c>
    </row>
    <row r="1990" spans="1:5" ht="21" customHeight="1" x14ac:dyDescent="0.2">
      <c r="A1990" s="312">
        <v>1971</v>
      </c>
      <c r="B1990" s="302" t="s">
        <v>6898</v>
      </c>
      <c r="C1990" s="575">
        <v>241183</v>
      </c>
      <c r="D1990" s="301" t="s">
        <v>6899</v>
      </c>
      <c r="E1990" s="313">
        <v>59800</v>
      </c>
    </row>
    <row r="1991" spans="1:5" ht="21" customHeight="1" x14ac:dyDescent="0.2">
      <c r="A1991" s="312">
        <v>1972</v>
      </c>
      <c r="B1991" s="302" t="s">
        <v>6900</v>
      </c>
      <c r="C1991" s="575">
        <v>241183</v>
      </c>
      <c r="D1991" s="301" t="s">
        <v>6901</v>
      </c>
      <c r="E1991" s="313">
        <v>59800</v>
      </c>
    </row>
    <row r="1992" spans="1:5" ht="21" customHeight="1" x14ac:dyDescent="0.2">
      <c r="A1992" s="312">
        <v>1973</v>
      </c>
      <c r="B1992" s="302" t="s">
        <v>6902</v>
      </c>
      <c r="C1992" s="575">
        <v>241183</v>
      </c>
      <c r="D1992" s="301" t="s">
        <v>6903</v>
      </c>
      <c r="E1992" s="313">
        <v>59800</v>
      </c>
    </row>
    <row r="1993" spans="1:5" ht="21" customHeight="1" x14ac:dyDescent="0.2">
      <c r="A1993" s="312">
        <v>1974</v>
      </c>
      <c r="B1993" s="302" t="s">
        <v>6904</v>
      </c>
      <c r="C1993" s="575">
        <v>241183</v>
      </c>
      <c r="D1993" s="301" t="s">
        <v>6905</v>
      </c>
      <c r="E1993" s="313">
        <v>59800</v>
      </c>
    </row>
    <row r="1994" spans="1:5" ht="21" customHeight="1" x14ac:dyDescent="0.2">
      <c r="A1994" s="312">
        <v>1975</v>
      </c>
      <c r="B1994" s="302" t="s">
        <v>6906</v>
      </c>
      <c r="C1994" s="575">
        <v>241183</v>
      </c>
      <c r="D1994" s="301" t="s">
        <v>6907</v>
      </c>
      <c r="E1994" s="313">
        <v>59800</v>
      </c>
    </row>
    <row r="1995" spans="1:5" ht="21" customHeight="1" x14ac:dyDescent="0.2">
      <c r="A1995" s="312">
        <v>1976</v>
      </c>
      <c r="B1995" s="302" t="s">
        <v>6908</v>
      </c>
      <c r="C1995" s="575">
        <v>241183</v>
      </c>
      <c r="D1995" s="301" t="s">
        <v>6909</v>
      </c>
      <c r="E1995" s="313">
        <v>59800</v>
      </c>
    </row>
    <row r="1996" spans="1:5" ht="21" customHeight="1" x14ac:dyDescent="0.2">
      <c r="A1996" s="312">
        <v>1977</v>
      </c>
      <c r="B1996" s="302" t="s">
        <v>6910</v>
      </c>
      <c r="C1996" s="575">
        <v>241183</v>
      </c>
      <c r="D1996" s="301" t="s">
        <v>6911</v>
      </c>
      <c r="E1996" s="313">
        <v>59800</v>
      </c>
    </row>
    <row r="1997" spans="1:5" ht="21" customHeight="1" x14ac:dyDescent="0.2">
      <c r="A1997" s="312">
        <v>1978</v>
      </c>
      <c r="B1997" s="302" t="s">
        <v>6912</v>
      </c>
      <c r="C1997" s="575">
        <v>241183</v>
      </c>
      <c r="D1997" s="301" t="s">
        <v>6913</v>
      </c>
      <c r="E1997" s="313">
        <v>59800</v>
      </c>
    </row>
    <row r="1998" spans="1:5" ht="21" customHeight="1" x14ac:dyDescent="0.2">
      <c r="A1998" s="312">
        <v>1979</v>
      </c>
      <c r="B1998" s="302" t="s">
        <v>6914</v>
      </c>
      <c r="C1998" s="575">
        <v>241183</v>
      </c>
      <c r="D1998" s="301" t="s">
        <v>6915</v>
      </c>
      <c r="E1998" s="313">
        <v>59800</v>
      </c>
    </row>
    <row r="1999" spans="1:5" ht="21" customHeight="1" x14ac:dyDescent="0.2">
      <c r="A1999" s="312">
        <v>1980</v>
      </c>
      <c r="B1999" s="302" t="s">
        <v>6916</v>
      </c>
      <c r="C1999" s="575">
        <v>241183</v>
      </c>
      <c r="D1999" s="301" t="s">
        <v>6917</v>
      </c>
      <c r="E1999" s="313">
        <v>59800</v>
      </c>
    </row>
    <row r="2000" spans="1:5" ht="21" customHeight="1" x14ac:dyDescent="0.2">
      <c r="A2000" s="312">
        <v>1981</v>
      </c>
      <c r="B2000" s="302" t="s">
        <v>6918</v>
      </c>
      <c r="C2000" s="575">
        <v>241183</v>
      </c>
      <c r="D2000" s="301" t="s">
        <v>6919</v>
      </c>
      <c r="E2000" s="313">
        <v>59800</v>
      </c>
    </row>
    <row r="2001" spans="1:5" ht="21" customHeight="1" x14ac:dyDescent="0.2">
      <c r="A2001" s="312">
        <v>1982</v>
      </c>
      <c r="B2001" s="302" t="s">
        <v>6920</v>
      </c>
      <c r="C2001" s="575">
        <v>241183</v>
      </c>
      <c r="D2001" s="301" t="s">
        <v>6921</v>
      </c>
      <c r="E2001" s="313">
        <v>59800</v>
      </c>
    </row>
    <row r="2002" spans="1:5" ht="21" customHeight="1" x14ac:dyDescent="0.2">
      <c r="A2002" s="312">
        <v>1983</v>
      </c>
      <c r="B2002" s="302" t="s">
        <v>6922</v>
      </c>
      <c r="C2002" s="575">
        <v>241183</v>
      </c>
      <c r="D2002" s="301" t="s">
        <v>6923</v>
      </c>
      <c r="E2002" s="313">
        <v>59800</v>
      </c>
    </row>
    <row r="2003" spans="1:5" ht="21" customHeight="1" x14ac:dyDescent="0.2">
      <c r="A2003" s="312">
        <v>1984</v>
      </c>
      <c r="B2003" s="302" t="s">
        <v>6924</v>
      </c>
      <c r="C2003" s="575">
        <v>241183</v>
      </c>
      <c r="D2003" s="301" t="s">
        <v>6925</v>
      </c>
      <c r="E2003" s="313">
        <v>59800</v>
      </c>
    </row>
    <row r="2004" spans="1:5" ht="21" customHeight="1" x14ac:dyDescent="0.2">
      <c r="A2004" s="312">
        <v>1985</v>
      </c>
      <c r="B2004" s="302" t="s">
        <v>6926</v>
      </c>
      <c r="C2004" s="575">
        <v>241183</v>
      </c>
      <c r="D2004" s="301" t="s">
        <v>6927</v>
      </c>
      <c r="E2004" s="313">
        <v>59800</v>
      </c>
    </row>
    <row r="2005" spans="1:5" ht="21" customHeight="1" x14ac:dyDescent="0.2">
      <c r="A2005" s="312">
        <v>1986</v>
      </c>
      <c r="B2005" s="302" t="s">
        <v>6928</v>
      </c>
      <c r="C2005" s="575">
        <v>241183</v>
      </c>
      <c r="D2005" s="301" t="s">
        <v>6929</v>
      </c>
      <c r="E2005" s="313">
        <v>59800</v>
      </c>
    </row>
    <row r="2006" spans="1:5" ht="21" customHeight="1" x14ac:dyDescent="0.2">
      <c r="A2006" s="312">
        <v>1987</v>
      </c>
      <c r="B2006" s="302" t="s">
        <v>6930</v>
      </c>
      <c r="C2006" s="575">
        <v>241183</v>
      </c>
      <c r="D2006" s="301" t="s">
        <v>6931</v>
      </c>
      <c r="E2006" s="313">
        <v>59800</v>
      </c>
    </row>
    <row r="2007" spans="1:5" ht="21" customHeight="1" x14ac:dyDescent="0.2">
      <c r="A2007" s="312">
        <v>1988</v>
      </c>
      <c r="B2007" s="302" t="s">
        <v>6932</v>
      </c>
      <c r="C2007" s="575">
        <v>241183</v>
      </c>
      <c r="D2007" s="301" t="s">
        <v>6933</v>
      </c>
      <c r="E2007" s="313">
        <v>59800</v>
      </c>
    </row>
    <row r="2008" spans="1:5" ht="21" customHeight="1" x14ac:dyDescent="0.2">
      <c r="A2008" s="312">
        <v>1989</v>
      </c>
      <c r="B2008" s="302" t="s">
        <v>6934</v>
      </c>
      <c r="C2008" s="575">
        <v>241183</v>
      </c>
      <c r="D2008" s="301" t="s">
        <v>6935</v>
      </c>
      <c r="E2008" s="313">
        <v>59800</v>
      </c>
    </row>
    <row r="2009" spans="1:5" ht="21" customHeight="1" x14ac:dyDescent="0.2">
      <c r="A2009" s="312">
        <v>1990</v>
      </c>
      <c r="B2009" s="302" t="s">
        <v>6936</v>
      </c>
      <c r="C2009" s="575">
        <v>241183</v>
      </c>
      <c r="D2009" s="301" t="s">
        <v>6937</v>
      </c>
      <c r="E2009" s="313">
        <v>59800</v>
      </c>
    </row>
    <row r="2010" spans="1:5" ht="21" customHeight="1" x14ac:dyDescent="0.2">
      <c r="A2010" s="312">
        <v>1991</v>
      </c>
      <c r="B2010" s="302" t="s">
        <v>6938</v>
      </c>
      <c r="C2010" s="575">
        <v>241183</v>
      </c>
      <c r="D2010" s="301" t="s">
        <v>6939</v>
      </c>
      <c r="E2010" s="313">
        <v>59800</v>
      </c>
    </row>
    <row r="2011" spans="1:5" ht="21" customHeight="1" x14ac:dyDescent="0.2">
      <c r="A2011" s="312">
        <v>1992</v>
      </c>
      <c r="B2011" s="302" t="s">
        <v>6940</v>
      </c>
      <c r="C2011" s="575">
        <v>241183</v>
      </c>
      <c r="D2011" s="301" t="s">
        <v>6941</v>
      </c>
      <c r="E2011" s="313">
        <v>59800</v>
      </c>
    </row>
    <row r="2012" spans="1:5" ht="21" customHeight="1" x14ac:dyDescent="0.2">
      <c r="A2012" s="312">
        <v>1993</v>
      </c>
      <c r="B2012" s="302" t="s">
        <v>6942</v>
      </c>
      <c r="C2012" s="575">
        <v>241183</v>
      </c>
      <c r="D2012" s="301" t="s">
        <v>6943</v>
      </c>
      <c r="E2012" s="313">
        <v>59800</v>
      </c>
    </row>
    <row r="2013" spans="1:5" ht="21" customHeight="1" x14ac:dyDescent="0.2">
      <c r="A2013" s="312">
        <v>1994</v>
      </c>
      <c r="B2013" s="302" t="s">
        <v>6944</v>
      </c>
      <c r="C2013" s="575">
        <v>241183</v>
      </c>
      <c r="D2013" s="301" t="s">
        <v>6945</v>
      </c>
      <c r="E2013" s="313">
        <v>59800</v>
      </c>
    </row>
    <row r="2014" spans="1:5" ht="21" customHeight="1" x14ac:dyDescent="0.2">
      <c r="A2014" s="312">
        <v>1995</v>
      </c>
      <c r="B2014" s="302" t="s">
        <v>6946</v>
      </c>
      <c r="C2014" s="575">
        <v>241183</v>
      </c>
      <c r="D2014" s="301" t="s">
        <v>6947</v>
      </c>
      <c r="E2014" s="313">
        <v>59800</v>
      </c>
    </row>
    <row r="2015" spans="1:5" ht="21" customHeight="1" x14ac:dyDescent="0.2">
      <c r="A2015" s="312">
        <v>1996</v>
      </c>
      <c r="B2015" s="302" t="s">
        <v>6948</v>
      </c>
      <c r="C2015" s="575">
        <v>241183</v>
      </c>
      <c r="D2015" s="301" t="s">
        <v>6949</v>
      </c>
      <c r="E2015" s="313">
        <v>59800</v>
      </c>
    </row>
    <row r="2016" spans="1:5" ht="21" customHeight="1" x14ac:dyDescent="0.2">
      <c r="A2016" s="312">
        <v>1997</v>
      </c>
      <c r="B2016" s="302" t="s">
        <v>6950</v>
      </c>
      <c r="C2016" s="575">
        <v>241183</v>
      </c>
      <c r="D2016" s="301" t="s">
        <v>6951</v>
      </c>
      <c r="E2016" s="313">
        <v>59800</v>
      </c>
    </row>
    <row r="2017" spans="1:5" ht="21" customHeight="1" x14ac:dyDescent="0.2">
      <c r="A2017" s="312">
        <v>1998</v>
      </c>
      <c r="B2017" s="302" t="s">
        <v>6952</v>
      </c>
      <c r="C2017" s="575">
        <v>241183</v>
      </c>
      <c r="D2017" s="301" t="s">
        <v>6953</v>
      </c>
      <c r="E2017" s="313">
        <v>59800</v>
      </c>
    </row>
    <row r="2018" spans="1:5" ht="21" customHeight="1" x14ac:dyDescent="0.2">
      <c r="A2018" s="312">
        <v>1999</v>
      </c>
      <c r="B2018" s="302" t="s">
        <v>6954</v>
      </c>
      <c r="C2018" s="575">
        <v>241183</v>
      </c>
      <c r="D2018" s="301" t="s">
        <v>6955</v>
      </c>
      <c r="E2018" s="313">
        <v>59800</v>
      </c>
    </row>
    <row r="2019" spans="1:5" ht="21" customHeight="1" x14ac:dyDescent="0.2">
      <c r="A2019" s="312">
        <v>2000</v>
      </c>
      <c r="B2019" s="302" t="s">
        <v>6956</v>
      </c>
      <c r="C2019" s="575">
        <v>241183</v>
      </c>
      <c r="D2019" s="301" t="s">
        <v>6957</v>
      </c>
      <c r="E2019" s="313">
        <v>59800</v>
      </c>
    </row>
    <row r="2020" spans="1:5" ht="21" customHeight="1" x14ac:dyDescent="0.2">
      <c r="A2020" s="312">
        <v>2001</v>
      </c>
      <c r="B2020" s="302" t="s">
        <v>6958</v>
      </c>
      <c r="C2020" s="575">
        <v>241183</v>
      </c>
      <c r="D2020" s="301" t="s">
        <v>6959</v>
      </c>
      <c r="E2020" s="313">
        <v>59800</v>
      </c>
    </row>
    <row r="2021" spans="1:5" ht="21" customHeight="1" x14ac:dyDescent="0.2">
      <c r="A2021" s="312">
        <v>2002</v>
      </c>
      <c r="B2021" s="302" t="s">
        <v>6960</v>
      </c>
      <c r="C2021" s="575">
        <v>241183</v>
      </c>
      <c r="D2021" s="301" t="s">
        <v>6961</v>
      </c>
      <c r="E2021" s="313">
        <v>59800</v>
      </c>
    </row>
    <row r="2022" spans="1:5" ht="21" customHeight="1" x14ac:dyDescent="0.2">
      <c r="A2022" s="312">
        <v>2003</v>
      </c>
      <c r="B2022" s="302" t="s">
        <v>6962</v>
      </c>
      <c r="C2022" s="575">
        <v>241183</v>
      </c>
      <c r="D2022" s="301" t="s">
        <v>6963</v>
      </c>
      <c r="E2022" s="313">
        <v>59800</v>
      </c>
    </row>
    <row r="2023" spans="1:5" ht="21" customHeight="1" x14ac:dyDescent="0.2">
      <c r="A2023" s="312">
        <v>2004</v>
      </c>
      <c r="B2023" s="302" t="s">
        <v>6964</v>
      </c>
      <c r="C2023" s="575">
        <v>241183</v>
      </c>
      <c r="D2023" s="301" t="s">
        <v>6965</v>
      </c>
      <c r="E2023" s="313">
        <v>59800</v>
      </c>
    </row>
    <row r="2024" spans="1:5" ht="21" customHeight="1" x14ac:dyDescent="0.2">
      <c r="A2024" s="312">
        <v>2005</v>
      </c>
      <c r="B2024" s="302" t="s">
        <v>6966</v>
      </c>
      <c r="C2024" s="575">
        <v>241183</v>
      </c>
      <c r="D2024" s="301" t="s">
        <v>6967</v>
      </c>
      <c r="E2024" s="313">
        <v>59800</v>
      </c>
    </row>
    <row r="2025" spans="1:5" ht="21" customHeight="1" x14ac:dyDescent="0.2">
      <c r="A2025" s="312">
        <v>2006</v>
      </c>
      <c r="B2025" s="302" t="s">
        <v>6968</v>
      </c>
      <c r="C2025" s="575">
        <v>241183</v>
      </c>
      <c r="D2025" s="301" t="s">
        <v>6969</v>
      </c>
      <c r="E2025" s="313">
        <v>59800</v>
      </c>
    </row>
    <row r="2026" spans="1:5" ht="21" customHeight="1" x14ac:dyDescent="0.2">
      <c r="A2026" s="312">
        <v>2007</v>
      </c>
      <c r="B2026" s="302" t="s">
        <v>6970</v>
      </c>
      <c r="C2026" s="575">
        <v>241183</v>
      </c>
      <c r="D2026" s="301" t="s">
        <v>6971</v>
      </c>
      <c r="E2026" s="313">
        <v>59800</v>
      </c>
    </row>
    <row r="2027" spans="1:5" ht="21" customHeight="1" x14ac:dyDescent="0.2">
      <c r="A2027" s="312">
        <v>2008</v>
      </c>
      <c r="B2027" s="302" t="s">
        <v>6972</v>
      </c>
      <c r="C2027" s="575">
        <v>241183</v>
      </c>
      <c r="D2027" s="301" t="s">
        <v>6973</v>
      </c>
      <c r="E2027" s="313">
        <v>59800</v>
      </c>
    </row>
    <row r="2028" spans="1:5" ht="21" customHeight="1" x14ac:dyDescent="0.2">
      <c r="A2028" s="312">
        <v>2009</v>
      </c>
      <c r="B2028" s="302" t="s">
        <v>6974</v>
      </c>
      <c r="C2028" s="575">
        <v>241183</v>
      </c>
      <c r="D2028" s="301" t="s">
        <v>6975</v>
      </c>
      <c r="E2028" s="313">
        <v>59800</v>
      </c>
    </row>
    <row r="2029" spans="1:5" ht="21" customHeight="1" x14ac:dyDescent="0.2">
      <c r="A2029" s="312">
        <v>2010</v>
      </c>
      <c r="B2029" s="302" t="s">
        <v>6976</v>
      </c>
      <c r="C2029" s="575">
        <v>241183</v>
      </c>
      <c r="D2029" s="301" t="s">
        <v>6977</v>
      </c>
      <c r="E2029" s="313">
        <v>59800</v>
      </c>
    </row>
    <row r="2030" spans="1:5" ht="21" customHeight="1" x14ac:dyDescent="0.2">
      <c r="A2030" s="312">
        <v>2011</v>
      </c>
      <c r="B2030" s="302" t="s">
        <v>6978</v>
      </c>
      <c r="C2030" s="575">
        <v>241183</v>
      </c>
      <c r="D2030" s="301" t="s">
        <v>6979</v>
      </c>
      <c r="E2030" s="313">
        <v>59800</v>
      </c>
    </row>
    <row r="2031" spans="1:5" ht="21" customHeight="1" x14ac:dyDescent="0.2">
      <c r="A2031" s="312">
        <v>2012</v>
      </c>
      <c r="B2031" s="302" t="s">
        <v>6980</v>
      </c>
      <c r="C2031" s="575">
        <v>241183</v>
      </c>
      <c r="D2031" s="301" t="s">
        <v>6981</v>
      </c>
      <c r="E2031" s="313">
        <v>59800</v>
      </c>
    </row>
    <row r="2032" spans="1:5" ht="21" customHeight="1" x14ac:dyDescent="0.2">
      <c r="A2032" s="312">
        <v>2013</v>
      </c>
      <c r="B2032" s="302" t="s">
        <v>6982</v>
      </c>
      <c r="C2032" s="575">
        <v>241183</v>
      </c>
      <c r="D2032" s="301" t="s">
        <v>6983</v>
      </c>
      <c r="E2032" s="313">
        <v>59800</v>
      </c>
    </row>
    <row r="2033" spans="1:5" ht="21" customHeight="1" x14ac:dyDescent="0.2">
      <c r="A2033" s="312">
        <v>2014</v>
      </c>
      <c r="B2033" s="302" t="s">
        <v>6984</v>
      </c>
      <c r="C2033" s="575">
        <v>241183</v>
      </c>
      <c r="D2033" s="301" t="s">
        <v>6985</v>
      </c>
      <c r="E2033" s="313">
        <v>59800</v>
      </c>
    </row>
    <row r="2034" spans="1:5" ht="21" customHeight="1" x14ac:dyDescent="0.2">
      <c r="A2034" s="312">
        <v>2015</v>
      </c>
      <c r="B2034" s="302" t="s">
        <v>6986</v>
      </c>
      <c r="C2034" s="575">
        <v>241183</v>
      </c>
      <c r="D2034" s="301" t="s">
        <v>6987</v>
      </c>
      <c r="E2034" s="313">
        <v>59800</v>
      </c>
    </row>
    <row r="2035" spans="1:5" ht="21" customHeight="1" x14ac:dyDescent="0.2">
      <c r="A2035" s="312">
        <v>2016</v>
      </c>
      <c r="B2035" s="302" t="s">
        <v>6988</v>
      </c>
      <c r="C2035" s="575">
        <v>241183</v>
      </c>
      <c r="D2035" s="301" t="s">
        <v>6989</v>
      </c>
      <c r="E2035" s="313">
        <v>59800</v>
      </c>
    </row>
    <row r="2036" spans="1:5" ht="21" customHeight="1" x14ac:dyDescent="0.2">
      <c r="A2036" s="312">
        <v>2017</v>
      </c>
      <c r="B2036" s="302" t="s">
        <v>6990</v>
      </c>
      <c r="C2036" s="575">
        <v>241183</v>
      </c>
      <c r="D2036" s="301" t="s">
        <v>6991</v>
      </c>
      <c r="E2036" s="313">
        <v>59800</v>
      </c>
    </row>
    <row r="2037" spans="1:5" ht="21" customHeight="1" x14ac:dyDescent="0.2">
      <c r="A2037" s="312">
        <v>2018</v>
      </c>
      <c r="B2037" s="302" t="s">
        <v>6992</v>
      </c>
      <c r="C2037" s="575">
        <v>241183</v>
      </c>
      <c r="D2037" s="301" t="s">
        <v>6993</v>
      </c>
      <c r="E2037" s="313">
        <v>59800</v>
      </c>
    </row>
    <row r="2038" spans="1:5" ht="21" customHeight="1" x14ac:dyDescent="0.2">
      <c r="A2038" s="312">
        <v>2019</v>
      </c>
      <c r="B2038" s="302" t="s">
        <v>6994</v>
      </c>
      <c r="C2038" s="575">
        <v>241183</v>
      </c>
      <c r="D2038" s="301" t="s">
        <v>6995</v>
      </c>
      <c r="E2038" s="313">
        <v>59800</v>
      </c>
    </row>
    <row r="2039" spans="1:5" ht="21" customHeight="1" x14ac:dyDescent="0.2">
      <c r="A2039" s="312">
        <v>2020</v>
      </c>
      <c r="B2039" s="302" t="s">
        <v>6996</v>
      </c>
      <c r="C2039" s="575">
        <v>241183</v>
      </c>
      <c r="D2039" s="301" t="s">
        <v>6997</v>
      </c>
      <c r="E2039" s="313">
        <v>59800</v>
      </c>
    </row>
    <row r="2040" spans="1:5" ht="21" customHeight="1" x14ac:dyDescent="0.2">
      <c r="A2040" s="312">
        <v>2021</v>
      </c>
      <c r="B2040" s="302" t="s">
        <v>6998</v>
      </c>
      <c r="C2040" s="575">
        <v>241183</v>
      </c>
      <c r="D2040" s="301" t="s">
        <v>6999</v>
      </c>
      <c r="E2040" s="313">
        <v>59800</v>
      </c>
    </row>
    <row r="2041" spans="1:5" ht="21" customHeight="1" x14ac:dyDescent="0.2">
      <c r="A2041" s="312">
        <v>2022</v>
      </c>
      <c r="B2041" s="302" t="s">
        <v>7000</v>
      </c>
      <c r="C2041" s="575">
        <v>241183</v>
      </c>
      <c r="D2041" s="301" t="s">
        <v>7001</v>
      </c>
      <c r="E2041" s="313">
        <v>59800</v>
      </c>
    </row>
    <row r="2042" spans="1:5" ht="21" customHeight="1" x14ac:dyDescent="0.2">
      <c r="A2042" s="312">
        <v>2023</v>
      </c>
      <c r="B2042" s="302" t="s">
        <v>7002</v>
      </c>
      <c r="C2042" s="575">
        <v>241183</v>
      </c>
      <c r="D2042" s="301" t="s">
        <v>7003</v>
      </c>
      <c r="E2042" s="313">
        <v>59800</v>
      </c>
    </row>
    <row r="2043" spans="1:5" ht="21" customHeight="1" x14ac:dyDescent="0.2">
      <c r="A2043" s="312">
        <v>2024</v>
      </c>
      <c r="B2043" s="302" t="s">
        <v>7004</v>
      </c>
      <c r="C2043" s="575">
        <v>241183</v>
      </c>
      <c r="D2043" s="301" t="s">
        <v>7005</v>
      </c>
      <c r="E2043" s="313">
        <v>59800</v>
      </c>
    </row>
    <row r="2044" spans="1:5" ht="21" customHeight="1" x14ac:dyDescent="0.2">
      <c r="A2044" s="312">
        <v>2025</v>
      </c>
      <c r="B2044" s="302" t="s">
        <v>7006</v>
      </c>
      <c r="C2044" s="575">
        <v>241183</v>
      </c>
      <c r="D2044" s="301" t="s">
        <v>7007</v>
      </c>
      <c r="E2044" s="313">
        <v>59800</v>
      </c>
    </row>
    <row r="2045" spans="1:5" ht="21" customHeight="1" x14ac:dyDescent="0.2">
      <c r="A2045" s="312">
        <v>2026</v>
      </c>
      <c r="B2045" s="302" t="s">
        <v>7008</v>
      </c>
      <c r="C2045" s="575">
        <v>241183</v>
      </c>
      <c r="D2045" s="301" t="s">
        <v>7009</v>
      </c>
      <c r="E2045" s="313">
        <v>59800</v>
      </c>
    </row>
    <row r="2046" spans="1:5" ht="21" customHeight="1" x14ac:dyDescent="0.2">
      <c r="A2046" s="312">
        <v>2027</v>
      </c>
      <c r="B2046" s="302" t="s">
        <v>7010</v>
      </c>
      <c r="C2046" s="575">
        <v>241183</v>
      </c>
      <c r="D2046" s="301" t="s">
        <v>7011</v>
      </c>
      <c r="E2046" s="313">
        <v>59800</v>
      </c>
    </row>
    <row r="2047" spans="1:5" ht="21" customHeight="1" x14ac:dyDescent="0.2">
      <c r="A2047" s="312">
        <v>2028</v>
      </c>
      <c r="B2047" s="302" t="s">
        <v>7012</v>
      </c>
      <c r="C2047" s="575">
        <v>241183</v>
      </c>
      <c r="D2047" s="301" t="s">
        <v>7013</v>
      </c>
      <c r="E2047" s="313">
        <v>59800</v>
      </c>
    </row>
    <row r="2048" spans="1:5" ht="21" customHeight="1" x14ac:dyDescent="0.2">
      <c r="A2048" s="312">
        <v>2029</v>
      </c>
      <c r="B2048" s="302" t="s">
        <v>7014</v>
      </c>
      <c r="C2048" s="575">
        <v>241183</v>
      </c>
      <c r="D2048" s="301" t="s">
        <v>7015</v>
      </c>
      <c r="E2048" s="313">
        <v>59800</v>
      </c>
    </row>
    <row r="2049" spans="1:5" ht="21" customHeight="1" x14ac:dyDescent="0.2">
      <c r="A2049" s="312">
        <v>2030</v>
      </c>
      <c r="B2049" s="302" t="s">
        <v>7016</v>
      </c>
      <c r="C2049" s="575">
        <v>241183</v>
      </c>
      <c r="D2049" s="301" t="s">
        <v>7017</v>
      </c>
      <c r="E2049" s="313">
        <v>59800</v>
      </c>
    </row>
    <row r="2050" spans="1:5" ht="21" customHeight="1" x14ac:dyDescent="0.2">
      <c r="A2050" s="312">
        <v>2031</v>
      </c>
      <c r="B2050" s="302" t="s">
        <v>7018</v>
      </c>
      <c r="C2050" s="575">
        <v>241183</v>
      </c>
      <c r="D2050" s="301" t="s">
        <v>7019</v>
      </c>
      <c r="E2050" s="313">
        <v>59800</v>
      </c>
    </row>
    <row r="2051" spans="1:5" ht="21" customHeight="1" x14ac:dyDescent="0.2">
      <c r="A2051" s="312">
        <v>2032</v>
      </c>
      <c r="B2051" s="302" t="s">
        <v>7020</v>
      </c>
      <c r="C2051" s="575">
        <v>241183</v>
      </c>
      <c r="D2051" s="301" t="s">
        <v>7021</v>
      </c>
      <c r="E2051" s="313">
        <v>59800</v>
      </c>
    </row>
    <row r="2052" spans="1:5" ht="21" customHeight="1" x14ac:dyDescent="0.2">
      <c r="A2052" s="312">
        <v>2033</v>
      </c>
      <c r="B2052" s="302" t="s">
        <v>7022</v>
      </c>
      <c r="C2052" s="575">
        <v>241183</v>
      </c>
      <c r="D2052" s="301" t="s">
        <v>7023</v>
      </c>
      <c r="E2052" s="313">
        <v>59800</v>
      </c>
    </row>
    <row r="2053" spans="1:5" ht="21" customHeight="1" x14ac:dyDescent="0.2">
      <c r="A2053" s="312">
        <v>2034</v>
      </c>
      <c r="B2053" s="302" t="s">
        <v>7024</v>
      </c>
      <c r="C2053" s="575">
        <v>241183</v>
      </c>
      <c r="D2053" s="301" t="s">
        <v>7025</v>
      </c>
      <c r="E2053" s="313">
        <v>59800</v>
      </c>
    </row>
    <row r="2054" spans="1:5" ht="21" customHeight="1" x14ac:dyDescent="0.2">
      <c r="A2054" s="312">
        <v>2035</v>
      </c>
      <c r="B2054" s="302" t="s">
        <v>7026</v>
      </c>
      <c r="C2054" s="575">
        <v>241183</v>
      </c>
      <c r="D2054" s="301" t="s">
        <v>7027</v>
      </c>
      <c r="E2054" s="313">
        <v>59800</v>
      </c>
    </row>
    <row r="2055" spans="1:5" ht="21" customHeight="1" x14ac:dyDescent="0.2">
      <c r="A2055" s="312">
        <v>2036</v>
      </c>
      <c r="B2055" s="302" t="s">
        <v>7028</v>
      </c>
      <c r="C2055" s="575">
        <v>241183</v>
      </c>
      <c r="D2055" s="301" t="s">
        <v>7029</v>
      </c>
      <c r="E2055" s="313">
        <v>59800</v>
      </c>
    </row>
    <row r="2056" spans="1:5" ht="21" customHeight="1" x14ac:dyDescent="0.2">
      <c r="A2056" s="312">
        <v>2037</v>
      </c>
      <c r="B2056" s="302" t="s">
        <v>7030</v>
      </c>
      <c r="C2056" s="575">
        <v>241183</v>
      </c>
      <c r="D2056" s="301" t="s">
        <v>7031</v>
      </c>
      <c r="E2056" s="313">
        <v>59800</v>
      </c>
    </row>
    <row r="2057" spans="1:5" ht="21" customHeight="1" x14ac:dyDescent="0.2">
      <c r="A2057" s="312">
        <v>2038</v>
      </c>
      <c r="B2057" s="302" t="s">
        <v>7032</v>
      </c>
      <c r="C2057" s="575">
        <v>241183</v>
      </c>
      <c r="D2057" s="301" t="s">
        <v>7033</v>
      </c>
      <c r="E2057" s="313">
        <v>59800</v>
      </c>
    </row>
    <row r="2058" spans="1:5" ht="21" customHeight="1" x14ac:dyDescent="0.2">
      <c r="A2058" s="312">
        <v>2039</v>
      </c>
      <c r="B2058" s="302" t="s">
        <v>7034</v>
      </c>
      <c r="C2058" s="575">
        <v>241183</v>
      </c>
      <c r="D2058" s="301" t="s">
        <v>7035</v>
      </c>
      <c r="E2058" s="313">
        <v>59800</v>
      </c>
    </row>
    <row r="2059" spans="1:5" ht="21" customHeight="1" x14ac:dyDescent="0.2">
      <c r="A2059" s="312">
        <v>2040</v>
      </c>
      <c r="B2059" s="302" t="s">
        <v>7036</v>
      </c>
      <c r="C2059" s="575">
        <v>241183</v>
      </c>
      <c r="D2059" s="301" t="s">
        <v>7037</v>
      </c>
      <c r="E2059" s="313">
        <v>59800</v>
      </c>
    </row>
    <row r="2060" spans="1:5" ht="21" customHeight="1" x14ac:dyDescent="0.2">
      <c r="A2060" s="312">
        <v>2041</v>
      </c>
      <c r="B2060" s="302" t="s">
        <v>7038</v>
      </c>
      <c r="C2060" s="575">
        <v>241183</v>
      </c>
      <c r="D2060" s="301" t="s">
        <v>7039</v>
      </c>
      <c r="E2060" s="313">
        <v>59800</v>
      </c>
    </row>
    <row r="2061" spans="1:5" ht="21" customHeight="1" x14ac:dyDescent="0.2">
      <c r="A2061" s="312">
        <v>2042</v>
      </c>
      <c r="B2061" s="302" t="s">
        <v>7040</v>
      </c>
      <c r="C2061" s="575">
        <v>241183</v>
      </c>
      <c r="D2061" s="301" t="s">
        <v>7041</v>
      </c>
      <c r="E2061" s="313">
        <v>59800</v>
      </c>
    </row>
    <row r="2062" spans="1:5" ht="21" customHeight="1" x14ac:dyDescent="0.2">
      <c r="A2062" s="312">
        <v>2043</v>
      </c>
      <c r="B2062" s="302" t="s">
        <v>7042</v>
      </c>
      <c r="C2062" s="575">
        <v>241183</v>
      </c>
      <c r="D2062" s="301" t="s">
        <v>7043</v>
      </c>
      <c r="E2062" s="313">
        <v>59800</v>
      </c>
    </row>
    <row r="2063" spans="1:5" ht="21" customHeight="1" x14ac:dyDescent="0.2">
      <c r="A2063" s="312">
        <v>2044</v>
      </c>
      <c r="B2063" s="302" t="s">
        <v>7044</v>
      </c>
      <c r="C2063" s="575">
        <v>241183</v>
      </c>
      <c r="D2063" s="301" t="s">
        <v>7045</v>
      </c>
      <c r="E2063" s="313">
        <v>59800</v>
      </c>
    </row>
    <row r="2064" spans="1:5" ht="21" customHeight="1" x14ac:dyDescent="0.2">
      <c r="A2064" s="312">
        <v>2045</v>
      </c>
      <c r="B2064" s="302" t="s">
        <v>7046</v>
      </c>
      <c r="C2064" s="575">
        <v>241183</v>
      </c>
      <c r="D2064" s="301" t="s">
        <v>7047</v>
      </c>
      <c r="E2064" s="313">
        <v>59800</v>
      </c>
    </row>
    <row r="2065" spans="1:5" ht="21" customHeight="1" x14ac:dyDescent="0.2">
      <c r="A2065" s="312">
        <v>2046</v>
      </c>
      <c r="B2065" s="302" t="s">
        <v>7048</v>
      </c>
      <c r="C2065" s="575">
        <v>241183</v>
      </c>
      <c r="D2065" s="301" t="s">
        <v>7049</v>
      </c>
      <c r="E2065" s="313">
        <v>59800</v>
      </c>
    </row>
    <row r="2066" spans="1:5" ht="21" customHeight="1" x14ac:dyDescent="0.2">
      <c r="A2066" s="312">
        <v>2047</v>
      </c>
      <c r="B2066" s="302" t="s">
        <v>7050</v>
      </c>
      <c r="C2066" s="575">
        <v>241183</v>
      </c>
      <c r="D2066" s="301" t="s">
        <v>7051</v>
      </c>
      <c r="E2066" s="313">
        <v>59800</v>
      </c>
    </row>
    <row r="2067" spans="1:5" ht="21" customHeight="1" x14ac:dyDescent="0.2">
      <c r="A2067" s="312">
        <v>2048</v>
      </c>
      <c r="B2067" s="302" t="s">
        <v>7052</v>
      </c>
      <c r="C2067" s="575">
        <v>241183</v>
      </c>
      <c r="D2067" s="301" t="s">
        <v>7053</v>
      </c>
      <c r="E2067" s="313">
        <v>59800</v>
      </c>
    </row>
    <row r="2068" spans="1:5" ht="21" customHeight="1" x14ac:dyDescent="0.2">
      <c r="A2068" s="312">
        <v>2049</v>
      </c>
      <c r="B2068" s="302" t="s">
        <v>7054</v>
      </c>
      <c r="C2068" s="575">
        <v>241183</v>
      </c>
      <c r="D2068" s="301" t="s">
        <v>7055</v>
      </c>
      <c r="E2068" s="313">
        <v>59800</v>
      </c>
    </row>
    <row r="2069" spans="1:5" ht="21" customHeight="1" x14ac:dyDescent="0.2">
      <c r="A2069" s="312">
        <v>2050</v>
      </c>
      <c r="B2069" s="302" t="s">
        <v>7056</v>
      </c>
      <c r="C2069" s="575">
        <v>241183</v>
      </c>
      <c r="D2069" s="301" t="s">
        <v>7057</v>
      </c>
      <c r="E2069" s="313">
        <v>59800</v>
      </c>
    </row>
    <row r="2070" spans="1:5" ht="21" customHeight="1" x14ac:dyDescent="0.2">
      <c r="A2070" s="312">
        <v>2051</v>
      </c>
      <c r="B2070" s="302" t="s">
        <v>7058</v>
      </c>
      <c r="C2070" s="575">
        <v>241183</v>
      </c>
      <c r="D2070" s="301" t="s">
        <v>7059</v>
      </c>
      <c r="E2070" s="313">
        <v>59800</v>
      </c>
    </row>
    <row r="2071" spans="1:5" ht="21" customHeight="1" x14ac:dyDescent="0.2">
      <c r="A2071" s="312">
        <v>2052</v>
      </c>
      <c r="B2071" s="302" t="s">
        <v>7060</v>
      </c>
      <c r="C2071" s="575">
        <v>241183</v>
      </c>
      <c r="D2071" s="301" t="s">
        <v>7061</v>
      </c>
      <c r="E2071" s="313">
        <v>59800</v>
      </c>
    </row>
    <row r="2072" spans="1:5" ht="21" customHeight="1" x14ac:dyDescent="0.2">
      <c r="A2072" s="312">
        <v>2053</v>
      </c>
      <c r="B2072" s="302" t="s">
        <v>7062</v>
      </c>
      <c r="C2072" s="575">
        <v>241183</v>
      </c>
      <c r="D2072" s="301" t="s">
        <v>7063</v>
      </c>
      <c r="E2072" s="313">
        <v>59800</v>
      </c>
    </row>
    <row r="2073" spans="1:5" ht="21" customHeight="1" x14ac:dyDescent="0.2">
      <c r="A2073" s="312">
        <v>2054</v>
      </c>
      <c r="B2073" s="302" t="s">
        <v>7064</v>
      </c>
      <c r="C2073" s="575">
        <v>241183</v>
      </c>
      <c r="D2073" s="301" t="s">
        <v>7065</v>
      </c>
      <c r="E2073" s="313">
        <v>59800</v>
      </c>
    </row>
    <row r="2074" spans="1:5" ht="21" customHeight="1" x14ac:dyDescent="0.2">
      <c r="A2074" s="312">
        <v>2055</v>
      </c>
      <c r="B2074" s="302" t="s">
        <v>7066</v>
      </c>
      <c r="C2074" s="575">
        <v>241183</v>
      </c>
      <c r="D2074" s="301" t="s">
        <v>7067</v>
      </c>
      <c r="E2074" s="313">
        <v>59800</v>
      </c>
    </row>
    <row r="2075" spans="1:5" ht="21" customHeight="1" x14ac:dyDescent="0.2">
      <c r="A2075" s="312">
        <v>2056</v>
      </c>
      <c r="B2075" s="302" t="s">
        <v>7068</v>
      </c>
      <c r="C2075" s="575">
        <v>241183</v>
      </c>
      <c r="D2075" s="301" t="s">
        <v>7069</v>
      </c>
      <c r="E2075" s="313">
        <v>59800</v>
      </c>
    </row>
    <row r="2076" spans="1:5" ht="21" customHeight="1" x14ac:dyDescent="0.2">
      <c r="A2076" s="312">
        <v>2057</v>
      </c>
      <c r="B2076" s="302" t="s">
        <v>7070</v>
      </c>
      <c r="C2076" s="575">
        <v>241183</v>
      </c>
      <c r="D2076" s="301" t="s">
        <v>7071</v>
      </c>
      <c r="E2076" s="313">
        <v>59800</v>
      </c>
    </row>
    <row r="2077" spans="1:5" ht="21" customHeight="1" x14ac:dyDescent="0.2">
      <c r="A2077" s="312">
        <v>2058</v>
      </c>
      <c r="B2077" s="302" t="s">
        <v>7072</v>
      </c>
      <c r="C2077" s="575">
        <v>241183</v>
      </c>
      <c r="D2077" s="301" t="s">
        <v>7073</v>
      </c>
      <c r="E2077" s="313">
        <v>59800</v>
      </c>
    </row>
    <row r="2078" spans="1:5" ht="21" customHeight="1" x14ac:dyDescent="0.2">
      <c r="A2078" s="312">
        <v>2059</v>
      </c>
      <c r="B2078" s="302" t="s">
        <v>7074</v>
      </c>
      <c r="C2078" s="575">
        <v>241183</v>
      </c>
      <c r="D2078" s="301" t="s">
        <v>7075</v>
      </c>
      <c r="E2078" s="313">
        <v>59800</v>
      </c>
    </row>
    <row r="2079" spans="1:5" ht="21" customHeight="1" x14ac:dyDescent="0.2">
      <c r="A2079" s="312">
        <v>2060</v>
      </c>
      <c r="B2079" s="302" t="s">
        <v>7076</v>
      </c>
      <c r="C2079" s="575">
        <v>241183</v>
      </c>
      <c r="D2079" s="301" t="s">
        <v>7077</v>
      </c>
      <c r="E2079" s="313">
        <v>59800</v>
      </c>
    </row>
    <row r="2080" spans="1:5" ht="21" customHeight="1" x14ac:dyDescent="0.2">
      <c r="A2080" s="312">
        <v>2061</v>
      </c>
      <c r="B2080" s="302" t="s">
        <v>7078</v>
      </c>
      <c r="C2080" s="575">
        <v>241183</v>
      </c>
      <c r="D2080" s="301" t="s">
        <v>7079</v>
      </c>
      <c r="E2080" s="313">
        <v>59800</v>
      </c>
    </row>
    <row r="2081" spans="1:8" ht="21" customHeight="1" x14ac:dyDescent="0.2">
      <c r="A2081" s="312">
        <v>2062</v>
      </c>
      <c r="B2081" s="302" t="s">
        <v>7080</v>
      </c>
      <c r="C2081" s="575">
        <v>241183</v>
      </c>
      <c r="D2081" s="301" t="s">
        <v>7081</v>
      </c>
      <c r="E2081" s="313">
        <v>59800</v>
      </c>
    </row>
    <row r="2082" spans="1:8" ht="21" customHeight="1" x14ac:dyDescent="0.2">
      <c r="A2082" s="312">
        <v>2063</v>
      </c>
      <c r="B2082" s="302" t="s">
        <v>7082</v>
      </c>
      <c r="C2082" s="575">
        <v>241183</v>
      </c>
      <c r="D2082" s="301" t="s">
        <v>7083</v>
      </c>
      <c r="E2082" s="313">
        <v>59800</v>
      </c>
    </row>
    <row r="2083" spans="1:8" ht="21" customHeight="1" x14ac:dyDescent="0.2">
      <c r="A2083" s="312">
        <v>2064</v>
      </c>
      <c r="B2083" s="302" t="s">
        <v>7084</v>
      </c>
      <c r="C2083" s="575">
        <v>241183</v>
      </c>
      <c r="D2083" s="301" t="s">
        <v>7085</v>
      </c>
      <c r="E2083" s="313">
        <v>59800</v>
      </c>
    </row>
    <row r="2084" spans="1:8" ht="21" customHeight="1" x14ac:dyDescent="0.2">
      <c r="A2084" s="312">
        <v>2065</v>
      </c>
      <c r="B2084" s="302" t="s">
        <v>7086</v>
      </c>
      <c r="C2084" s="575">
        <v>241183</v>
      </c>
      <c r="D2084" s="301" t="s">
        <v>7087</v>
      </c>
      <c r="E2084" s="313">
        <v>59800</v>
      </c>
    </row>
    <row r="2085" spans="1:8" ht="21" customHeight="1" x14ac:dyDescent="0.2">
      <c r="A2085" s="312">
        <v>2066</v>
      </c>
      <c r="B2085" s="302" t="s">
        <v>7088</v>
      </c>
      <c r="C2085" s="575">
        <v>241183</v>
      </c>
      <c r="D2085" s="301" t="s">
        <v>7089</v>
      </c>
      <c r="E2085" s="313">
        <v>59800</v>
      </c>
    </row>
    <row r="2086" spans="1:8" ht="21" customHeight="1" x14ac:dyDescent="0.2">
      <c r="A2086" s="312">
        <v>2067</v>
      </c>
      <c r="B2086" s="302" t="s">
        <v>7090</v>
      </c>
      <c r="C2086" s="575">
        <v>241183</v>
      </c>
      <c r="D2086" s="301" t="s">
        <v>7091</v>
      </c>
      <c r="E2086" s="313">
        <v>59800</v>
      </c>
    </row>
    <row r="2087" spans="1:8" ht="21" customHeight="1" x14ac:dyDescent="0.2">
      <c r="A2087" s="312">
        <v>2068</v>
      </c>
      <c r="B2087" s="302" t="s">
        <v>7092</v>
      </c>
      <c r="C2087" s="575">
        <v>241183</v>
      </c>
      <c r="D2087" s="301" t="s">
        <v>7093</v>
      </c>
      <c r="E2087" s="313">
        <v>59800</v>
      </c>
    </row>
    <row r="2088" spans="1:8" ht="21" customHeight="1" x14ac:dyDescent="0.2">
      <c r="A2088" s="312">
        <v>2069</v>
      </c>
      <c r="B2088" s="302" t="s">
        <v>7094</v>
      </c>
      <c r="C2088" s="575">
        <v>241183</v>
      </c>
      <c r="D2088" s="301" t="s">
        <v>7095</v>
      </c>
      <c r="E2088" s="313">
        <v>59800</v>
      </c>
    </row>
    <row r="2089" spans="1:8" ht="21" customHeight="1" x14ac:dyDescent="0.2">
      <c r="A2089" s="312">
        <v>2070</v>
      </c>
      <c r="B2089" s="302" t="s">
        <v>7096</v>
      </c>
      <c r="C2089" s="575">
        <v>241183</v>
      </c>
      <c r="D2089" s="301" t="s">
        <v>7097</v>
      </c>
      <c r="E2089" s="313">
        <v>59800</v>
      </c>
    </row>
    <row r="2090" spans="1:8" ht="21" customHeight="1" x14ac:dyDescent="0.2">
      <c r="A2090" s="312">
        <v>2071</v>
      </c>
      <c r="B2090" s="302" t="s">
        <v>7098</v>
      </c>
      <c r="C2090" s="575">
        <v>241183</v>
      </c>
      <c r="D2090" s="301" t="s">
        <v>7099</v>
      </c>
      <c r="E2090" s="313">
        <v>59800</v>
      </c>
    </row>
    <row r="2091" spans="1:8" ht="21" customHeight="1" x14ac:dyDescent="0.2">
      <c r="A2091" s="312">
        <v>2072</v>
      </c>
      <c r="B2091" s="302" t="s">
        <v>7100</v>
      </c>
      <c r="C2091" s="575">
        <v>241183</v>
      </c>
      <c r="D2091" s="301" t="s">
        <v>7101</v>
      </c>
      <c r="E2091" s="313">
        <v>59800</v>
      </c>
    </row>
    <row r="2092" spans="1:8" ht="21" customHeight="1" x14ac:dyDescent="0.2">
      <c r="A2092" s="312">
        <v>2073</v>
      </c>
      <c r="B2092" s="302" t="s">
        <v>7102</v>
      </c>
      <c r="C2092" s="575">
        <v>241183</v>
      </c>
      <c r="D2092" s="301" t="s">
        <v>7103</v>
      </c>
      <c r="E2092" s="313">
        <v>59800</v>
      </c>
    </row>
    <row r="2093" spans="1:8" ht="21" customHeight="1" x14ac:dyDescent="0.2">
      <c r="A2093" s="312">
        <v>2074</v>
      </c>
      <c r="B2093" s="302" t="s">
        <v>7104</v>
      </c>
      <c r="C2093" s="575">
        <v>241183</v>
      </c>
      <c r="D2093" s="301" t="s">
        <v>7105</v>
      </c>
      <c r="E2093" s="313">
        <v>59800</v>
      </c>
      <c r="H2093" s="293">
        <v>2</v>
      </c>
    </row>
    <row r="2094" spans="1:8" ht="21" customHeight="1" x14ac:dyDescent="0.2">
      <c r="A2094" s="312">
        <v>2075</v>
      </c>
      <c r="B2094" s="302" t="s">
        <v>7106</v>
      </c>
      <c r="C2094" s="575">
        <v>241183</v>
      </c>
      <c r="D2094" s="301" t="s">
        <v>7107</v>
      </c>
      <c r="E2094" s="313">
        <v>59800</v>
      </c>
    </row>
    <row r="2095" spans="1:8" ht="21" customHeight="1" x14ac:dyDescent="0.2">
      <c r="A2095" s="312">
        <v>2076</v>
      </c>
      <c r="B2095" s="302" t="s">
        <v>7108</v>
      </c>
      <c r="C2095" s="575">
        <v>241183</v>
      </c>
      <c r="D2095" s="301" t="s">
        <v>7109</v>
      </c>
      <c r="E2095" s="313">
        <v>59800</v>
      </c>
    </row>
    <row r="2096" spans="1:8" ht="21" customHeight="1" x14ac:dyDescent="0.2">
      <c r="A2096" s="312">
        <v>2077</v>
      </c>
      <c r="B2096" s="302" t="s">
        <v>7110</v>
      </c>
      <c r="C2096" s="575">
        <v>241183</v>
      </c>
      <c r="D2096" s="301" t="s">
        <v>7111</v>
      </c>
      <c r="E2096" s="313">
        <v>59800</v>
      </c>
    </row>
    <row r="2097" spans="1:5" ht="21" customHeight="1" x14ac:dyDescent="0.2">
      <c r="A2097" s="312">
        <v>2078</v>
      </c>
      <c r="B2097" s="302" t="s">
        <v>7112</v>
      </c>
      <c r="C2097" s="575">
        <v>241183</v>
      </c>
      <c r="D2097" s="301" t="s">
        <v>7113</v>
      </c>
      <c r="E2097" s="313">
        <v>59800</v>
      </c>
    </row>
    <row r="2098" spans="1:5" ht="21" customHeight="1" x14ac:dyDescent="0.2">
      <c r="A2098" s="312">
        <v>2079</v>
      </c>
      <c r="B2098" s="302" t="s">
        <v>7114</v>
      </c>
      <c r="C2098" s="575">
        <v>241183</v>
      </c>
      <c r="D2098" s="301" t="s">
        <v>7115</v>
      </c>
      <c r="E2098" s="313">
        <v>59800</v>
      </c>
    </row>
    <row r="2099" spans="1:5" ht="21" customHeight="1" x14ac:dyDescent="0.2">
      <c r="A2099" s="312">
        <v>2080</v>
      </c>
      <c r="B2099" s="302" t="s">
        <v>7116</v>
      </c>
      <c r="C2099" s="575">
        <v>241183</v>
      </c>
      <c r="D2099" s="301" t="s">
        <v>7117</v>
      </c>
      <c r="E2099" s="313">
        <v>59800</v>
      </c>
    </row>
    <row r="2100" spans="1:5" ht="21" customHeight="1" x14ac:dyDescent="0.2">
      <c r="A2100" s="312">
        <v>2081</v>
      </c>
      <c r="B2100" s="302" t="s">
        <v>7118</v>
      </c>
      <c r="C2100" s="575">
        <v>241183</v>
      </c>
      <c r="D2100" s="301" t="s">
        <v>7119</v>
      </c>
      <c r="E2100" s="313">
        <v>59800</v>
      </c>
    </row>
    <row r="2101" spans="1:5" ht="21" customHeight="1" x14ac:dyDescent="0.2">
      <c r="A2101" s="312">
        <v>2082</v>
      </c>
      <c r="B2101" s="302" t="s">
        <v>7120</v>
      </c>
      <c r="C2101" s="575">
        <v>241183</v>
      </c>
      <c r="D2101" s="301" t="s">
        <v>7121</v>
      </c>
      <c r="E2101" s="313">
        <v>59800</v>
      </c>
    </row>
    <row r="2102" spans="1:5" ht="21" customHeight="1" x14ac:dyDescent="0.2">
      <c r="A2102" s="312">
        <v>2083</v>
      </c>
      <c r="B2102" s="302" t="s">
        <v>7122</v>
      </c>
      <c r="C2102" s="575">
        <v>241183</v>
      </c>
      <c r="D2102" s="301" t="s">
        <v>7123</v>
      </c>
      <c r="E2102" s="313">
        <v>59800</v>
      </c>
    </row>
    <row r="2103" spans="1:5" ht="21" customHeight="1" x14ac:dyDescent="0.2">
      <c r="A2103" s="312">
        <v>2084</v>
      </c>
      <c r="B2103" s="302" t="s">
        <v>7124</v>
      </c>
      <c r="C2103" s="575">
        <v>241183</v>
      </c>
      <c r="D2103" s="301" t="s">
        <v>7125</v>
      </c>
      <c r="E2103" s="313">
        <v>59800</v>
      </c>
    </row>
    <row r="2104" spans="1:5" ht="21" customHeight="1" x14ac:dyDescent="0.2">
      <c r="A2104" s="312">
        <v>2085</v>
      </c>
      <c r="B2104" s="302" t="s">
        <v>7126</v>
      </c>
      <c r="C2104" s="575">
        <v>241183</v>
      </c>
      <c r="D2104" s="301" t="s">
        <v>7127</v>
      </c>
      <c r="E2104" s="313">
        <v>59800</v>
      </c>
    </row>
    <row r="2105" spans="1:5" ht="21" customHeight="1" x14ac:dyDescent="0.2">
      <c r="A2105" s="312">
        <v>2086</v>
      </c>
      <c r="B2105" s="302" t="s">
        <v>7128</v>
      </c>
      <c r="C2105" s="575">
        <v>241183</v>
      </c>
      <c r="D2105" s="301" t="s">
        <v>7129</v>
      </c>
      <c r="E2105" s="313">
        <v>59800</v>
      </c>
    </row>
    <row r="2106" spans="1:5" ht="21" customHeight="1" x14ac:dyDescent="0.2">
      <c r="A2106" s="312">
        <v>2087</v>
      </c>
      <c r="B2106" s="302" t="s">
        <v>7130</v>
      </c>
      <c r="C2106" s="575">
        <v>241183</v>
      </c>
      <c r="D2106" s="301" t="s">
        <v>7131</v>
      </c>
      <c r="E2106" s="313">
        <v>59800</v>
      </c>
    </row>
    <row r="2107" spans="1:5" ht="21" customHeight="1" x14ac:dyDescent="0.2">
      <c r="A2107" s="312">
        <v>2088</v>
      </c>
      <c r="B2107" s="302" t="s">
        <v>7132</v>
      </c>
      <c r="C2107" s="575">
        <v>241183</v>
      </c>
      <c r="D2107" s="301" t="s">
        <v>7133</v>
      </c>
      <c r="E2107" s="313">
        <v>59800</v>
      </c>
    </row>
    <row r="2108" spans="1:5" ht="21" customHeight="1" x14ac:dyDescent="0.2">
      <c r="A2108" s="312">
        <v>2089</v>
      </c>
      <c r="B2108" s="302" t="s">
        <v>7134</v>
      </c>
      <c r="C2108" s="575">
        <v>241183</v>
      </c>
      <c r="D2108" s="301" t="s">
        <v>7135</v>
      </c>
      <c r="E2108" s="313">
        <v>59800</v>
      </c>
    </row>
    <row r="2109" spans="1:5" ht="21" customHeight="1" x14ac:dyDescent="0.2">
      <c r="A2109" s="312">
        <v>2090</v>
      </c>
      <c r="B2109" s="302" t="s">
        <v>7136</v>
      </c>
      <c r="C2109" s="575">
        <v>241183</v>
      </c>
      <c r="D2109" s="301" t="s">
        <v>7137</v>
      </c>
      <c r="E2109" s="313">
        <v>59800</v>
      </c>
    </row>
    <row r="2110" spans="1:5" ht="21" customHeight="1" x14ac:dyDescent="0.2">
      <c r="A2110" s="312">
        <v>2091</v>
      </c>
      <c r="B2110" s="302" t="s">
        <v>7138</v>
      </c>
      <c r="C2110" s="575">
        <v>241183</v>
      </c>
      <c r="D2110" s="301" t="s">
        <v>7139</v>
      </c>
      <c r="E2110" s="313">
        <v>59800</v>
      </c>
    </row>
    <row r="2111" spans="1:5" ht="21" customHeight="1" x14ac:dyDescent="0.2">
      <c r="A2111" s="312">
        <v>2092</v>
      </c>
      <c r="B2111" s="302" t="s">
        <v>7140</v>
      </c>
      <c r="C2111" s="575">
        <v>241183</v>
      </c>
      <c r="D2111" s="301" t="s">
        <v>7141</v>
      </c>
      <c r="E2111" s="313">
        <v>59800</v>
      </c>
    </row>
    <row r="2112" spans="1:5" ht="21" customHeight="1" x14ac:dyDescent="0.2">
      <c r="A2112" s="312">
        <v>2093</v>
      </c>
      <c r="B2112" s="302" t="s">
        <v>7142</v>
      </c>
      <c r="C2112" s="575">
        <v>241183</v>
      </c>
      <c r="D2112" s="301" t="s">
        <v>7143</v>
      </c>
      <c r="E2112" s="313">
        <v>59800</v>
      </c>
    </row>
    <row r="2113" spans="1:5" ht="21" customHeight="1" x14ac:dyDescent="0.2">
      <c r="A2113" s="312">
        <v>2094</v>
      </c>
      <c r="B2113" s="302" t="s">
        <v>7144</v>
      </c>
      <c r="C2113" s="575">
        <v>241183</v>
      </c>
      <c r="D2113" s="301" t="s">
        <v>7145</v>
      </c>
      <c r="E2113" s="313">
        <v>59800</v>
      </c>
    </row>
    <row r="2114" spans="1:5" ht="21" customHeight="1" x14ac:dyDescent="0.2">
      <c r="A2114" s="312">
        <v>2095</v>
      </c>
      <c r="B2114" s="302" t="s">
        <v>7146</v>
      </c>
      <c r="C2114" s="575">
        <v>241183</v>
      </c>
      <c r="D2114" s="301" t="s">
        <v>7147</v>
      </c>
      <c r="E2114" s="313">
        <v>59800</v>
      </c>
    </row>
    <row r="2115" spans="1:5" ht="21" customHeight="1" x14ac:dyDescent="0.2">
      <c r="A2115" s="312">
        <v>2096</v>
      </c>
      <c r="B2115" s="302" t="s">
        <v>7148</v>
      </c>
      <c r="C2115" s="575">
        <v>241183</v>
      </c>
      <c r="D2115" s="301" t="s">
        <v>7149</v>
      </c>
      <c r="E2115" s="313">
        <v>59800</v>
      </c>
    </row>
    <row r="2116" spans="1:5" ht="21" customHeight="1" x14ac:dyDescent="0.2">
      <c r="A2116" s="312">
        <v>2097</v>
      </c>
      <c r="B2116" s="302" t="s">
        <v>7150</v>
      </c>
      <c r="C2116" s="575">
        <v>241183</v>
      </c>
      <c r="D2116" s="301" t="s">
        <v>7151</v>
      </c>
      <c r="E2116" s="313">
        <v>59800</v>
      </c>
    </row>
    <row r="2117" spans="1:5" ht="21" customHeight="1" x14ac:dyDescent="0.2">
      <c r="A2117" s="312">
        <v>2098</v>
      </c>
      <c r="B2117" s="302" t="s">
        <v>7152</v>
      </c>
      <c r="C2117" s="575">
        <v>241183</v>
      </c>
      <c r="D2117" s="301" t="s">
        <v>7153</v>
      </c>
      <c r="E2117" s="313">
        <v>59800</v>
      </c>
    </row>
    <row r="2118" spans="1:5" ht="21" customHeight="1" x14ac:dyDescent="0.2">
      <c r="A2118" s="312">
        <v>2099</v>
      </c>
      <c r="B2118" s="302" t="s">
        <v>7154</v>
      </c>
      <c r="C2118" s="575">
        <v>241183</v>
      </c>
      <c r="D2118" s="301" t="s">
        <v>7155</v>
      </c>
      <c r="E2118" s="313">
        <v>59800</v>
      </c>
    </row>
    <row r="2119" spans="1:5" ht="21" customHeight="1" x14ac:dyDescent="0.2">
      <c r="A2119" s="312">
        <v>2100</v>
      </c>
      <c r="B2119" s="302" t="s">
        <v>7156</v>
      </c>
      <c r="C2119" s="575">
        <v>241183</v>
      </c>
      <c r="D2119" s="301" t="s">
        <v>7157</v>
      </c>
      <c r="E2119" s="313">
        <v>59800</v>
      </c>
    </row>
    <row r="2120" spans="1:5" ht="21" customHeight="1" x14ac:dyDescent="0.2">
      <c r="A2120" s="312">
        <v>2101</v>
      </c>
      <c r="B2120" s="302" t="s">
        <v>7158</v>
      </c>
      <c r="C2120" s="575">
        <v>241183</v>
      </c>
      <c r="D2120" s="301" t="s">
        <v>7159</v>
      </c>
      <c r="E2120" s="313">
        <v>59800</v>
      </c>
    </row>
    <row r="2121" spans="1:5" ht="21" customHeight="1" x14ac:dyDescent="0.2">
      <c r="A2121" s="312">
        <v>2102</v>
      </c>
      <c r="B2121" s="302" t="s">
        <v>7160</v>
      </c>
      <c r="C2121" s="575">
        <v>241183</v>
      </c>
      <c r="D2121" s="301" t="s">
        <v>7161</v>
      </c>
      <c r="E2121" s="313">
        <v>59800</v>
      </c>
    </row>
    <row r="2122" spans="1:5" ht="21" customHeight="1" x14ac:dyDescent="0.2">
      <c r="A2122" s="312">
        <v>2103</v>
      </c>
      <c r="B2122" s="302" t="s">
        <v>7162</v>
      </c>
      <c r="C2122" s="575">
        <v>241183</v>
      </c>
      <c r="D2122" s="301" t="s">
        <v>7163</v>
      </c>
      <c r="E2122" s="313">
        <v>59800</v>
      </c>
    </row>
    <row r="2123" spans="1:5" ht="21" customHeight="1" x14ac:dyDescent="0.2">
      <c r="A2123" s="312">
        <v>2104</v>
      </c>
      <c r="B2123" s="302" t="s">
        <v>7164</v>
      </c>
      <c r="C2123" s="575">
        <v>241183</v>
      </c>
      <c r="D2123" s="301" t="s">
        <v>7165</v>
      </c>
      <c r="E2123" s="313">
        <v>59800</v>
      </c>
    </row>
    <row r="2124" spans="1:5" ht="21" customHeight="1" x14ac:dyDescent="0.2">
      <c r="A2124" s="312">
        <v>2105</v>
      </c>
      <c r="B2124" s="302" t="s">
        <v>7166</v>
      </c>
      <c r="C2124" s="575">
        <v>241183</v>
      </c>
      <c r="D2124" s="301" t="s">
        <v>7167</v>
      </c>
      <c r="E2124" s="313">
        <v>59800</v>
      </c>
    </row>
    <row r="2125" spans="1:5" ht="21" customHeight="1" x14ac:dyDescent="0.2">
      <c r="A2125" s="312">
        <v>2106</v>
      </c>
      <c r="B2125" s="302" t="s">
        <v>7168</v>
      </c>
      <c r="C2125" s="575">
        <v>241183</v>
      </c>
      <c r="D2125" s="301" t="s">
        <v>7169</v>
      </c>
      <c r="E2125" s="313">
        <v>59800</v>
      </c>
    </row>
    <row r="2126" spans="1:5" ht="21" customHeight="1" x14ac:dyDescent="0.2">
      <c r="A2126" s="312">
        <v>2107</v>
      </c>
      <c r="B2126" s="302" t="s">
        <v>7170</v>
      </c>
      <c r="C2126" s="575">
        <v>241183</v>
      </c>
      <c r="D2126" s="301" t="s">
        <v>7171</v>
      </c>
      <c r="E2126" s="313">
        <v>59800</v>
      </c>
    </row>
    <row r="2127" spans="1:5" ht="21" customHeight="1" x14ac:dyDescent="0.2">
      <c r="A2127" s="312">
        <v>2108</v>
      </c>
      <c r="B2127" s="302" t="s">
        <v>7172</v>
      </c>
      <c r="C2127" s="575">
        <v>241183</v>
      </c>
      <c r="D2127" s="301" t="s">
        <v>7173</v>
      </c>
      <c r="E2127" s="313">
        <v>59800</v>
      </c>
    </row>
    <row r="2128" spans="1:5" ht="21" customHeight="1" x14ac:dyDescent="0.2">
      <c r="A2128" s="312">
        <v>2109</v>
      </c>
      <c r="B2128" s="302" t="s">
        <v>7174</v>
      </c>
      <c r="C2128" s="575">
        <v>241183</v>
      </c>
      <c r="D2128" s="301" t="s">
        <v>7175</v>
      </c>
      <c r="E2128" s="313">
        <v>59800</v>
      </c>
    </row>
    <row r="2129" spans="1:5" ht="21" customHeight="1" x14ac:dyDescent="0.2">
      <c r="A2129" s="312">
        <v>2110</v>
      </c>
      <c r="B2129" s="302" t="s">
        <v>7176</v>
      </c>
      <c r="C2129" s="575">
        <v>241183</v>
      </c>
      <c r="D2129" s="301" t="s">
        <v>7177</v>
      </c>
      <c r="E2129" s="313">
        <v>59800</v>
      </c>
    </row>
    <row r="2130" spans="1:5" ht="21" customHeight="1" x14ac:dyDescent="0.2">
      <c r="A2130" s="312">
        <v>2111</v>
      </c>
      <c r="B2130" s="302" t="s">
        <v>7178</v>
      </c>
      <c r="C2130" s="575">
        <v>241183</v>
      </c>
      <c r="D2130" s="301" t="s">
        <v>7179</v>
      </c>
      <c r="E2130" s="313">
        <v>59800</v>
      </c>
    </row>
    <row r="2131" spans="1:5" ht="21" customHeight="1" x14ac:dyDescent="0.2">
      <c r="A2131" s="312">
        <v>2112</v>
      </c>
      <c r="B2131" s="302" t="s">
        <v>7180</v>
      </c>
      <c r="C2131" s="575">
        <v>241183</v>
      </c>
      <c r="D2131" s="301" t="s">
        <v>7181</v>
      </c>
      <c r="E2131" s="313">
        <v>59800</v>
      </c>
    </row>
    <row r="2132" spans="1:5" ht="21" customHeight="1" x14ac:dyDescent="0.2">
      <c r="A2132" s="312">
        <v>2113</v>
      </c>
      <c r="B2132" s="302" t="s">
        <v>7182</v>
      </c>
      <c r="C2132" s="575">
        <v>241183</v>
      </c>
      <c r="D2132" s="301" t="s">
        <v>7183</v>
      </c>
      <c r="E2132" s="313">
        <v>59800</v>
      </c>
    </row>
    <row r="2133" spans="1:5" ht="21" customHeight="1" x14ac:dyDescent="0.2">
      <c r="A2133" s="312">
        <v>2114</v>
      </c>
      <c r="B2133" s="302" t="s">
        <v>7184</v>
      </c>
      <c r="C2133" s="575">
        <v>241183</v>
      </c>
      <c r="D2133" s="301" t="s">
        <v>7185</v>
      </c>
      <c r="E2133" s="313">
        <v>59800</v>
      </c>
    </row>
    <row r="2134" spans="1:5" ht="21" customHeight="1" x14ac:dyDescent="0.2">
      <c r="A2134" s="312">
        <v>2115</v>
      </c>
      <c r="B2134" s="302" t="s">
        <v>7186</v>
      </c>
      <c r="C2134" s="575">
        <v>241183</v>
      </c>
      <c r="D2134" s="301" t="s">
        <v>7187</v>
      </c>
      <c r="E2134" s="313">
        <v>59800</v>
      </c>
    </row>
    <row r="2135" spans="1:5" ht="21" customHeight="1" x14ac:dyDescent="0.2">
      <c r="A2135" s="312">
        <v>2116</v>
      </c>
      <c r="B2135" s="302" t="s">
        <v>7188</v>
      </c>
      <c r="C2135" s="575">
        <v>241183</v>
      </c>
      <c r="D2135" s="301" t="s">
        <v>7189</v>
      </c>
      <c r="E2135" s="313">
        <v>59800</v>
      </c>
    </row>
    <row r="2136" spans="1:5" ht="21" customHeight="1" x14ac:dyDescent="0.2">
      <c r="A2136" s="312">
        <v>2117</v>
      </c>
      <c r="B2136" s="302" t="s">
        <v>7190</v>
      </c>
      <c r="C2136" s="575">
        <v>241183</v>
      </c>
      <c r="D2136" s="301" t="s">
        <v>7191</v>
      </c>
      <c r="E2136" s="313">
        <v>59800</v>
      </c>
    </row>
    <row r="2137" spans="1:5" ht="21" customHeight="1" x14ac:dyDescent="0.2">
      <c r="A2137" s="312">
        <v>2118</v>
      </c>
      <c r="B2137" s="302" t="s">
        <v>7192</v>
      </c>
      <c r="C2137" s="575">
        <v>241183</v>
      </c>
      <c r="D2137" s="301" t="s">
        <v>7193</v>
      </c>
      <c r="E2137" s="313">
        <v>59800</v>
      </c>
    </row>
    <row r="2138" spans="1:5" ht="21" customHeight="1" x14ac:dyDescent="0.2">
      <c r="A2138" s="312">
        <v>2119</v>
      </c>
      <c r="B2138" s="302" t="s">
        <v>7194</v>
      </c>
      <c r="C2138" s="575">
        <v>241183</v>
      </c>
      <c r="D2138" s="301" t="s">
        <v>7195</v>
      </c>
      <c r="E2138" s="313">
        <v>59800</v>
      </c>
    </row>
    <row r="2139" spans="1:5" ht="21" customHeight="1" x14ac:dyDescent="0.2">
      <c r="A2139" s="312">
        <v>2120</v>
      </c>
      <c r="B2139" s="302" t="s">
        <v>7196</v>
      </c>
      <c r="C2139" s="575">
        <v>241183</v>
      </c>
      <c r="D2139" s="301" t="s">
        <v>7197</v>
      </c>
      <c r="E2139" s="313">
        <v>59800</v>
      </c>
    </row>
    <row r="2140" spans="1:5" ht="21" customHeight="1" x14ac:dyDescent="0.2">
      <c r="A2140" s="312">
        <v>2121</v>
      </c>
      <c r="B2140" s="302" t="s">
        <v>7198</v>
      </c>
      <c r="C2140" s="575">
        <v>241183</v>
      </c>
      <c r="D2140" s="301" t="s">
        <v>7199</v>
      </c>
      <c r="E2140" s="313">
        <v>59800</v>
      </c>
    </row>
    <row r="2141" spans="1:5" ht="21" customHeight="1" x14ac:dyDescent="0.2">
      <c r="A2141" s="312">
        <v>2122</v>
      </c>
      <c r="B2141" s="302" t="s">
        <v>7200</v>
      </c>
      <c r="C2141" s="575">
        <v>241183</v>
      </c>
      <c r="D2141" s="301" t="s">
        <v>7201</v>
      </c>
      <c r="E2141" s="313">
        <v>59800</v>
      </c>
    </row>
    <row r="2142" spans="1:5" ht="21" customHeight="1" x14ac:dyDescent="0.2">
      <c r="A2142" s="312">
        <v>2123</v>
      </c>
      <c r="B2142" s="302" t="s">
        <v>7202</v>
      </c>
      <c r="C2142" s="575">
        <v>241183</v>
      </c>
      <c r="D2142" s="301" t="s">
        <v>7203</v>
      </c>
      <c r="E2142" s="313">
        <v>59800</v>
      </c>
    </row>
    <row r="2143" spans="1:5" ht="21" customHeight="1" x14ac:dyDescent="0.2">
      <c r="A2143" s="312">
        <v>2124</v>
      </c>
      <c r="B2143" s="302" t="s">
        <v>7204</v>
      </c>
      <c r="C2143" s="575">
        <v>241183</v>
      </c>
      <c r="D2143" s="301" t="s">
        <v>7205</v>
      </c>
      <c r="E2143" s="313">
        <v>59800</v>
      </c>
    </row>
    <row r="2144" spans="1:5" ht="21" customHeight="1" x14ac:dyDescent="0.2">
      <c r="A2144" s="312">
        <v>2125</v>
      </c>
      <c r="B2144" s="302" t="s">
        <v>7206</v>
      </c>
      <c r="C2144" s="575">
        <v>241183</v>
      </c>
      <c r="D2144" s="301" t="s">
        <v>7207</v>
      </c>
      <c r="E2144" s="313">
        <v>59800</v>
      </c>
    </row>
    <row r="2145" spans="1:5" ht="21" customHeight="1" x14ac:dyDescent="0.2">
      <c r="A2145" s="312">
        <v>2126</v>
      </c>
      <c r="B2145" s="302" t="s">
        <v>7208</v>
      </c>
      <c r="C2145" s="575">
        <v>241183</v>
      </c>
      <c r="D2145" s="301" t="s">
        <v>7209</v>
      </c>
      <c r="E2145" s="313">
        <v>59800</v>
      </c>
    </row>
    <row r="2146" spans="1:5" ht="21" customHeight="1" x14ac:dyDescent="0.2">
      <c r="A2146" s="312">
        <v>2127</v>
      </c>
      <c r="B2146" s="302" t="s">
        <v>7210</v>
      </c>
      <c r="C2146" s="575">
        <v>241183</v>
      </c>
      <c r="D2146" s="301" t="s">
        <v>7211</v>
      </c>
      <c r="E2146" s="313">
        <v>59800</v>
      </c>
    </row>
    <row r="2147" spans="1:5" ht="21" customHeight="1" x14ac:dyDescent="0.2">
      <c r="A2147" s="312">
        <v>2128</v>
      </c>
      <c r="B2147" s="302" t="s">
        <v>7212</v>
      </c>
      <c r="C2147" s="575">
        <v>241183</v>
      </c>
      <c r="D2147" s="301" t="s">
        <v>7213</v>
      </c>
      <c r="E2147" s="313">
        <v>59800</v>
      </c>
    </row>
    <row r="2148" spans="1:5" ht="21" customHeight="1" x14ac:dyDescent="0.2">
      <c r="A2148" s="312">
        <v>2129</v>
      </c>
      <c r="B2148" s="302" t="s">
        <v>7214</v>
      </c>
      <c r="C2148" s="575">
        <v>241183</v>
      </c>
      <c r="D2148" s="301" t="s">
        <v>7215</v>
      </c>
      <c r="E2148" s="313">
        <v>59800</v>
      </c>
    </row>
    <row r="2149" spans="1:5" ht="21" customHeight="1" x14ac:dyDescent="0.2">
      <c r="A2149" s="312">
        <v>2130</v>
      </c>
      <c r="B2149" s="302" t="s">
        <v>7216</v>
      </c>
      <c r="C2149" s="575">
        <v>241183</v>
      </c>
      <c r="D2149" s="301" t="s">
        <v>7217</v>
      </c>
      <c r="E2149" s="313">
        <v>59800</v>
      </c>
    </row>
    <row r="2150" spans="1:5" ht="21" customHeight="1" x14ac:dyDescent="0.2">
      <c r="A2150" s="312">
        <v>2131</v>
      </c>
      <c r="B2150" s="302" t="s">
        <v>7218</v>
      </c>
      <c r="C2150" s="575">
        <v>241183</v>
      </c>
      <c r="D2150" s="301" t="s">
        <v>7219</v>
      </c>
      <c r="E2150" s="313">
        <v>59800</v>
      </c>
    </row>
    <row r="2151" spans="1:5" ht="21" customHeight="1" x14ac:dyDescent="0.2">
      <c r="A2151" s="312">
        <v>2132</v>
      </c>
      <c r="B2151" s="302" t="s">
        <v>7220</v>
      </c>
      <c r="C2151" s="575">
        <v>241183</v>
      </c>
      <c r="D2151" s="301" t="s">
        <v>7221</v>
      </c>
      <c r="E2151" s="313">
        <v>59800</v>
      </c>
    </row>
    <row r="2152" spans="1:5" ht="21" customHeight="1" x14ac:dyDescent="0.2">
      <c r="A2152" s="312">
        <v>2133</v>
      </c>
      <c r="B2152" s="302" t="s">
        <v>7222</v>
      </c>
      <c r="C2152" s="575">
        <v>241183</v>
      </c>
      <c r="D2152" s="301" t="s">
        <v>7223</v>
      </c>
      <c r="E2152" s="313">
        <v>59800</v>
      </c>
    </row>
    <row r="2153" spans="1:5" ht="21" customHeight="1" x14ac:dyDescent="0.2">
      <c r="A2153" s="312">
        <v>2134</v>
      </c>
      <c r="B2153" s="302" t="s">
        <v>7224</v>
      </c>
      <c r="C2153" s="575">
        <v>241183</v>
      </c>
      <c r="D2153" s="301" t="s">
        <v>7225</v>
      </c>
      <c r="E2153" s="313">
        <v>59800</v>
      </c>
    </row>
    <row r="2154" spans="1:5" ht="21" customHeight="1" x14ac:dyDescent="0.2">
      <c r="A2154" s="312">
        <v>2135</v>
      </c>
      <c r="B2154" s="302" t="s">
        <v>7226</v>
      </c>
      <c r="C2154" s="575">
        <v>241183</v>
      </c>
      <c r="D2154" s="301" t="s">
        <v>7227</v>
      </c>
      <c r="E2154" s="313">
        <v>59800</v>
      </c>
    </row>
    <row r="2155" spans="1:5" ht="21" customHeight="1" x14ac:dyDescent="0.2">
      <c r="A2155" s="312">
        <v>2136</v>
      </c>
      <c r="B2155" s="302" t="s">
        <v>7228</v>
      </c>
      <c r="C2155" s="575">
        <v>241183</v>
      </c>
      <c r="D2155" s="301" t="s">
        <v>7229</v>
      </c>
      <c r="E2155" s="313">
        <v>59800</v>
      </c>
    </row>
    <row r="2156" spans="1:5" ht="21" customHeight="1" x14ac:dyDescent="0.2">
      <c r="A2156" s="312">
        <v>2137</v>
      </c>
      <c r="B2156" s="302" t="s">
        <v>7230</v>
      </c>
      <c r="C2156" s="575">
        <v>241183</v>
      </c>
      <c r="D2156" s="301" t="s">
        <v>7231</v>
      </c>
      <c r="E2156" s="313">
        <v>59800</v>
      </c>
    </row>
    <row r="2157" spans="1:5" ht="21" customHeight="1" x14ac:dyDescent="0.2">
      <c r="A2157" s="312">
        <v>2138</v>
      </c>
      <c r="B2157" s="302" t="s">
        <v>7232</v>
      </c>
      <c r="C2157" s="575">
        <v>241183</v>
      </c>
      <c r="D2157" s="301" t="s">
        <v>7233</v>
      </c>
      <c r="E2157" s="313">
        <v>59800</v>
      </c>
    </row>
    <row r="2158" spans="1:5" ht="21" customHeight="1" x14ac:dyDescent="0.2">
      <c r="A2158" s="312">
        <v>2139</v>
      </c>
      <c r="B2158" s="302" t="s">
        <v>7234</v>
      </c>
      <c r="C2158" s="575">
        <v>241183</v>
      </c>
      <c r="D2158" s="301" t="s">
        <v>7235</v>
      </c>
      <c r="E2158" s="313">
        <v>59800</v>
      </c>
    </row>
    <row r="2159" spans="1:5" ht="21" customHeight="1" x14ac:dyDescent="0.2">
      <c r="A2159" s="312">
        <v>2140</v>
      </c>
      <c r="B2159" s="302" t="s">
        <v>7236</v>
      </c>
      <c r="C2159" s="575">
        <v>241183</v>
      </c>
      <c r="D2159" s="301" t="s">
        <v>7237</v>
      </c>
      <c r="E2159" s="313">
        <v>59800</v>
      </c>
    </row>
    <row r="2160" spans="1:5" ht="21" customHeight="1" x14ac:dyDescent="0.2">
      <c r="A2160" s="312">
        <v>2141</v>
      </c>
      <c r="B2160" s="302" t="s">
        <v>7238</v>
      </c>
      <c r="C2160" s="575">
        <v>241183</v>
      </c>
      <c r="D2160" s="301" t="s">
        <v>7239</v>
      </c>
      <c r="E2160" s="313">
        <v>59800</v>
      </c>
    </row>
    <row r="2161" spans="1:5" ht="21" customHeight="1" x14ac:dyDescent="0.2">
      <c r="A2161" s="312">
        <v>2142</v>
      </c>
      <c r="B2161" s="302" t="s">
        <v>7240</v>
      </c>
      <c r="C2161" s="575">
        <v>241183</v>
      </c>
      <c r="D2161" s="301" t="s">
        <v>7241</v>
      </c>
      <c r="E2161" s="313">
        <v>59800</v>
      </c>
    </row>
    <row r="2162" spans="1:5" ht="21" customHeight="1" x14ac:dyDescent="0.2">
      <c r="A2162" s="312">
        <v>2143</v>
      </c>
      <c r="B2162" s="302" t="s">
        <v>7242</v>
      </c>
      <c r="C2162" s="575">
        <v>241183</v>
      </c>
      <c r="D2162" s="301" t="s">
        <v>7243</v>
      </c>
      <c r="E2162" s="313">
        <v>59800</v>
      </c>
    </row>
    <row r="2163" spans="1:5" ht="21" customHeight="1" x14ac:dyDescent="0.2">
      <c r="A2163" s="312">
        <v>2144</v>
      </c>
      <c r="B2163" s="302" t="s">
        <v>7244</v>
      </c>
      <c r="C2163" s="575">
        <v>241183</v>
      </c>
      <c r="D2163" s="301" t="s">
        <v>7245</v>
      </c>
      <c r="E2163" s="313">
        <v>59800</v>
      </c>
    </row>
    <row r="2164" spans="1:5" ht="21" customHeight="1" x14ac:dyDescent="0.2">
      <c r="A2164" s="312">
        <v>2145</v>
      </c>
      <c r="B2164" s="302" t="s">
        <v>7246</v>
      </c>
      <c r="C2164" s="575">
        <v>241183</v>
      </c>
      <c r="D2164" s="301" t="s">
        <v>7247</v>
      </c>
      <c r="E2164" s="313">
        <v>59800</v>
      </c>
    </row>
    <row r="2165" spans="1:5" ht="21" customHeight="1" x14ac:dyDescent="0.2">
      <c r="A2165" s="312">
        <v>2146</v>
      </c>
      <c r="B2165" s="302" t="s">
        <v>7248</v>
      </c>
      <c r="C2165" s="575">
        <v>241183</v>
      </c>
      <c r="D2165" s="301" t="s">
        <v>7249</v>
      </c>
      <c r="E2165" s="313">
        <v>59800</v>
      </c>
    </row>
    <row r="2166" spans="1:5" ht="21" customHeight="1" x14ac:dyDescent="0.2">
      <c r="A2166" s="312">
        <v>2147</v>
      </c>
      <c r="B2166" s="302" t="s">
        <v>7250</v>
      </c>
      <c r="C2166" s="575">
        <v>241183</v>
      </c>
      <c r="D2166" s="301" t="s">
        <v>7251</v>
      </c>
      <c r="E2166" s="313">
        <v>59800</v>
      </c>
    </row>
    <row r="2167" spans="1:5" ht="21" customHeight="1" x14ac:dyDescent="0.2">
      <c r="A2167" s="312">
        <v>2148</v>
      </c>
      <c r="B2167" s="302" t="s">
        <v>7252</v>
      </c>
      <c r="C2167" s="575">
        <v>241183</v>
      </c>
      <c r="D2167" s="301" t="s">
        <v>7253</v>
      </c>
      <c r="E2167" s="313">
        <v>59800</v>
      </c>
    </row>
    <row r="2168" spans="1:5" ht="21" customHeight="1" x14ac:dyDescent="0.2">
      <c r="A2168" s="312">
        <v>2149</v>
      </c>
      <c r="B2168" s="302" t="s">
        <v>7254</v>
      </c>
      <c r="C2168" s="575">
        <v>241183</v>
      </c>
      <c r="D2168" s="301" t="s">
        <v>7255</v>
      </c>
      <c r="E2168" s="313">
        <v>59800</v>
      </c>
    </row>
    <row r="2169" spans="1:5" ht="21" customHeight="1" x14ac:dyDescent="0.2">
      <c r="A2169" s="312">
        <v>2150</v>
      </c>
      <c r="B2169" s="302" t="s">
        <v>7256</v>
      </c>
      <c r="C2169" s="575">
        <v>241183</v>
      </c>
      <c r="D2169" s="301" t="s">
        <v>7257</v>
      </c>
      <c r="E2169" s="313">
        <v>59800</v>
      </c>
    </row>
    <row r="2170" spans="1:5" ht="21" customHeight="1" x14ac:dyDescent="0.2">
      <c r="A2170" s="312">
        <v>2151</v>
      </c>
      <c r="B2170" s="302" t="s">
        <v>7258</v>
      </c>
      <c r="C2170" s="575">
        <v>241183</v>
      </c>
      <c r="D2170" s="301" t="s">
        <v>7259</v>
      </c>
      <c r="E2170" s="313">
        <v>59800</v>
      </c>
    </row>
    <row r="2171" spans="1:5" ht="21" customHeight="1" x14ac:dyDescent="0.2">
      <c r="A2171" s="312">
        <v>2152</v>
      </c>
      <c r="B2171" s="302" t="s">
        <v>7260</v>
      </c>
      <c r="C2171" s="575">
        <v>241183</v>
      </c>
      <c r="D2171" s="301" t="s">
        <v>7261</v>
      </c>
      <c r="E2171" s="313">
        <v>59800</v>
      </c>
    </row>
    <row r="2172" spans="1:5" ht="21" customHeight="1" x14ac:dyDescent="0.2">
      <c r="A2172" s="312">
        <v>2153</v>
      </c>
      <c r="B2172" s="302" t="s">
        <v>7262</v>
      </c>
      <c r="C2172" s="575">
        <v>241183</v>
      </c>
      <c r="D2172" s="301" t="s">
        <v>7263</v>
      </c>
      <c r="E2172" s="313">
        <v>59800</v>
      </c>
    </row>
    <row r="2173" spans="1:5" ht="21" customHeight="1" x14ac:dyDescent="0.2">
      <c r="A2173" s="312">
        <v>2154</v>
      </c>
      <c r="B2173" s="302" t="s">
        <v>7264</v>
      </c>
      <c r="C2173" s="575">
        <v>241183</v>
      </c>
      <c r="D2173" s="301" t="s">
        <v>7265</v>
      </c>
      <c r="E2173" s="313">
        <v>59800</v>
      </c>
    </row>
    <row r="2174" spans="1:5" ht="21" customHeight="1" x14ac:dyDescent="0.2">
      <c r="A2174" s="312">
        <v>2155</v>
      </c>
      <c r="B2174" s="302" t="s">
        <v>7266</v>
      </c>
      <c r="C2174" s="575">
        <v>241183</v>
      </c>
      <c r="D2174" s="301" t="s">
        <v>7267</v>
      </c>
      <c r="E2174" s="313">
        <v>59800</v>
      </c>
    </row>
    <row r="2175" spans="1:5" ht="21" customHeight="1" x14ac:dyDescent="0.2">
      <c r="A2175" s="312">
        <v>2156</v>
      </c>
      <c r="B2175" s="302" t="s">
        <v>7268</v>
      </c>
      <c r="C2175" s="575">
        <v>241183</v>
      </c>
      <c r="D2175" s="301" t="s">
        <v>7269</v>
      </c>
      <c r="E2175" s="313">
        <v>59800</v>
      </c>
    </row>
    <row r="2176" spans="1:5" ht="21" customHeight="1" x14ac:dyDescent="0.2">
      <c r="A2176" s="312">
        <v>2157</v>
      </c>
      <c r="B2176" s="302" t="s">
        <v>7270</v>
      </c>
      <c r="C2176" s="575">
        <v>241183</v>
      </c>
      <c r="D2176" s="301" t="s">
        <v>7271</v>
      </c>
      <c r="E2176" s="313">
        <v>59800</v>
      </c>
    </row>
    <row r="2177" spans="1:5" ht="21" customHeight="1" x14ac:dyDescent="0.2">
      <c r="A2177" s="312">
        <v>2158</v>
      </c>
      <c r="B2177" s="302" t="s">
        <v>7272</v>
      </c>
      <c r="C2177" s="575">
        <v>241183</v>
      </c>
      <c r="D2177" s="301" t="s">
        <v>7273</v>
      </c>
      <c r="E2177" s="313">
        <v>59800</v>
      </c>
    </row>
    <row r="2178" spans="1:5" ht="21" customHeight="1" x14ac:dyDescent="0.2">
      <c r="A2178" s="312">
        <v>2159</v>
      </c>
      <c r="B2178" s="302" t="s">
        <v>7274</v>
      </c>
      <c r="C2178" s="575">
        <v>241183</v>
      </c>
      <c r="D2178" s="301" t="s">
        <v>7275</v>
      </c>
      <c r="E2178" s="313">
        <v>59800</v>
      </c>
    </row>
    <row r="2179" spans="1:5" ht="21" customHeight="1" x14ac:dyDescent="0.2">
      <c r="A2179" s="312">
        <v>2160</v>
      </c>
      <c r="B2179" s="302" t="s">
        <v>7276</v>
      </c>
      <c r="C2179" s="575">
        <v>241183</v>
      </c>
      <c r="D2179" s="301" t="s">
        <v>7277</v>
      </c>
      <c r="E2179" s="313">
        <v>59800</v>
      </c>
    </row>
    <row r="2180" spans="1:5" ht="21" customHeight="1" x14ac:dyDescent="0.2">
      <c r="A2180" s="312">
        <v>2161</v>
      </c>
      <c r="B2180" s="302" t="s">
        <v>7278</v>
      </c>
      <c r="C2180" s="575">
        <v>241183</v>
      </c>
      <c r="D2180" s="301" t="s">
        <v>7279</v>
      </c>
      <c r="E2180" s="313">
        <v>59800</v>
      </c>
    </row>
    <row r="2181" spans="1:5" ht="21" customHeight="1" x14ac:dyDescent="0.2">
      <c r="A2181" s="312">
        <v>2162</v>
      </c>
      <c r="B2181" s="302" t="s">
        <v>7280</v>
      </c>
      <c r="C2181" s="575">
        <v>241183</v>
      </c>
      <c r="D2181" s="301" t="s">
        <v>7281</v>
      </c>
      <c r="E2181" s="313">
        <v>59800</v>
      </c>
    </row>
    <row r="2182" spans="1:5" ht="21" customHeight="1" x14ac:dyDescent="0.2">
      <c r="A2182" s="312">
        <v>2163</v>
      </c>
      <c r="B2182" s="302" t="s">
        <v>7282</v>
      </c>
      <c r="C2182" s="575">
        <v>241183</v>
      </c>
      <c r="D2182" s="301" t="s">
        <v>7283</v>
      </c>
      <c r="E2182" s="313">
        <v>59800</v>
      </c>
    </row>
    <row r="2183" spans="1:5" ht="21" customHeight="1" x14ac:dyDescent="0.2">
      <c r="A2183" s="312">
        <v>2164</v>
      </c>
      <c r="B2183" s="302" t="s">
        <v>7284</v>
      </c>
      <c r="C2183" s="575">
        <v>241183</v>
      </c>
      <c r="D2183" s="301" t="s">
        <v>7285</v>
      </c>
      <c r="E2183" s="313">
        <v>59800</v>
      </c>
    </row>
    <row r="2184" spans="1:5" ht="21" customHeight="1" x14ac:dyDescent="0.2">
      <c r="A2184" s="312">
        <v>2165</v>
      </c>
      <c r="B2184" s="302" t="s">
        <v>7286</v>
      </c>
      <c r="C2184" s="575">
        <v>241183</v>
      </c>
      <c r="D2184" s="301" t="s">
        <v>7287</v>
      </c>
      <c r="E2184" s="313">
        <v>59800</v>
      </c>
    </row>
    <row r="2185" spans="1:5" ht="21" customHeight="1" x14ac:dyDescent="0.2">
      <c r="A2185" s="312">
        <v>2166</v>
      </c>
      <c r="B2185" s="302" t="s">
        <v>7288</v>
      </c>
      <c r="C2185" s="575">
        <v>241183</v>
      </c>
      <c r="D2185" s="301" t="s">
        <v>7289</v>
      </c>
      <c r="E2185" s="313">
        <v>59800</v>
      </c>
    </row>
    <row r="2186" spans="1:5" ht="21" customHeight="1" x14ac:dyDescent="0.2">
      <c r="A2186" s="312">
        <v>2167</v>
      </c>
      <c r="B2186" s="302" t="s">
        <v>7290</v>
      </c>
      <c r="C2186" s="575">
        <v>241183</v>
      </c>
      <c r="D2186" s="301" t="s">
        <v>7291</v>
      </c>
      <c r="E2186" s="313">
        <v>59800</v>
      </c>
    </row>
    <row r="2187" spans="1:5" ht="21" customHeight="1" x14ac:dyDescent="0.2">
      <c r="A2187" s="312">
        <v>2168</v>
      </c>
      <c r="B2187" s="302" t="s">
        <v>7292</v>
      </c>
      <c r="C2187" s="575">
        <v>241183</v>
      </c>
      <c r="D2187" s="301" t="s">
        <v>7293</v>
      </c>
      <c r="E2187" s="313">
        <v>59800</v>
      </c>
    </row>
    <row r="2188" spans="1:5" ht="21" customHeight="1" x14ac:dyDescent="0.2">
      <c r="A2188" s="312">
        <v>2169</v>
      </c>
      <c r="B2188" s="302" t="s">
        <v>7294</v>
      </c>
      <c r="C2188" s="575">
        <v>241183</v>
      </c>
      <c r="D2188" s="301" t="s">
        <v>7295</v>
      </c>
      <c r="E2188" s="313">
        <v>59800</v>
      </c>
    </row>
    <row r="2189" spans="1:5" ht="21" customHeight="1" x14ac:dyDescent="0.2">
      <c r="A2189" s="312">
        <v>2170</v>
      </c>
      <c r="B2189" s="302" t="s">
        <v>7296</v>
      </c>
      <c r="C2189" s="575">
        <v>241183</v>
      </c>
      <c r="D2189" s="301" t="s">
        <v>7297</v>
      </c>
      <c r="E2189" s="313">
        <v>59800</v>
      </c>
    </row>
    <row r="2190" spans="1:5" ht="21" customHeight="1" x14ac:dyDescent="0.2">
      <c r="A2190" s="312">
        <v>2171</v>
      </c>
      <c r="B2190" s="302" t="s">
        <v>7298</v>
      </c>
      <c r="C2190" s="575">
        <v>241183</v>
      </c>
      <c r="D2190" s="301" t="s">
        <v>7299</v>
      </c>
      <c r="E2190" s="313">
        <v>59800</v>
      </c>
    </row>
    <row r="2191" spans="1:5" ht="21" customHeight="1" x14ac:dyDescent="0.2">
      <c r="A2191" s="312">
        <v>2172</v>
      </c>
      <c r="B2191" s="302" t="s">
        <v>7300</v>
      </c>
      <c r="C2191" s="575">
        <v>241183</v>
      </c>
      <c r="D2191" s="301" t="s">
        <v>7301</v>
      </c>
      <c r="E2191" s="313">
        <v>59800</v>
      </c>
    </row>
    <row r="2192" spans="1:5" ht="21" customHeight="1" x14ac:dyDescent="0.2">
      <c r="A2192" s="312">
        <v>2173</v>
      </c>
      <c r="B2192" s="302" t="s">
        <v>7302</v>
      </c>
      <c r="C2192" s="575">
        <v>241183</v>
      </c>
      <c r="D2192" s="301" t="s">
        <v>7303</v>
      </c>
      <c r="E2192" s="313">
        <v>59800</v>
      </c>
    </row>
    <row r="2193" spans="1:5" ht="21" customHeight="1" x14ac:dyDescent="0.2">
      <c r="A2193" s="312">
        <v>2174</v>
      </c>
      <c r="B2193" s="302" t="s">
        <v>7304</v>
      </c>
      <c r="C2193" s="575">
        <v>241183</v>
      </c>
      <c r="D2193" s="301" t="s">
        <v>7305</v>
      </c>
      <c r="E2193" s="313">
        <v>59800</v>
      </c>
    </row>
    <row r="2194" spans="1:5" ht="21" customHeight="1" x14ac:dyDescent="0.2">
      <c r="A2194" s="312">
        <v>2175</v>
      </c>
      <c r="B2194" s="302" t="s">
        <v>7306</v>
      </c>
      <c r="C2194" s="575">
        <v>241183</v>
      </c>
      <c r="D2194" s="301" t="s">
        <v>7307</v>
      </c>
      <c r="E2194" s="313">
        <v>59800</v>
      </c>
    </row>
    <row r="2195" spans="1:5" ht="21" customHeight="1" x14ac:dyDescent="0.2">
      <c r="A2195" s="312">
        <v>2176</v>
      </c>
      <c r="B2195" s="302" t="s">
        <v>7308</v>
      </c>
      <c r="C2195" s="575">
        <v>241183</v>
      </c>
      <c r="D2195" s="301" t="s">
        <v>7309</v>
      </c>
      <c r="E2195" s="313">
        <v>59800</v>
      </c>
    </row>
    <row r="2196" spans="1:5" ht="21" customHeight="1" x14ac:dyDescent="0.2">
      <c r="A2196" s="312">
        <v>2177</v>
      </c>
      <c r="B2196" s="302" t="s">
        <v>7310</v>
      </c>
      <c r="C2196" s="575">
        <v>241183</v>
      </c>
      <c r="D2196" s="301" t="s">
        <v>7311</v>
      </c>
      <c r="E2196" s="313">
        <v>59800</v>
      </c>
    </row>
    <row r="2197" spans="1:5" ht="21" customHeight="1" x14ac:dyDescent="0.2">
      <c r="A2197" s="312">
        <v>2178</v>
      </c>
      <c r="B2197" s="302" t="s">
        <v>7312</v>
      </c>
      <c r="C2197" s="575">
        <v>241183</v>
      </c>
      <c r="D2197" s="301" t="s">
        <v>7313</v>
      </c>
      <c r="E2197" s="313">
        <v>59800</v>
      </c>
    </row>
    <row r="2198" spans="1:5" ht="21" customHeight="1" x14ac:dyDescent="0.2">
      <c r="A2198" s="312">
        <v>2179</v>
      </c>
      <c r="B2198" s="302" t="s">
        <v>7314</v>
      </c>
      <c r="C2198" s="575">
        <v>241183</v>
      </c>
      <c r="D2198" s="301" t="s">
        <v>7315</v>
      </c>
      <c r="E2198" s="313">
        <v>59800</v>
      </c>
    </row>
    <row r="2199" spans="1:5" ht="21" customHeight="1" x14ac:dyDescent="0.2">
      <c r="A2199" s="312">
        <v>2180</v>
      </c>
      <c r="B2199" s="302" t="s">
        <v>7316</v>
      </c>
      <c r="C2199" s="575">
        <v>241183</v>
      </c>
      <c r="D2199" s="301" t="s">
        <v>7317</v>
      </c>
      <c r="E2199" s="313">
        <v>59800</v>
      </c>
    </row>
    <row r="2200" spans="1:5" ht="21" customHeight="1" x14ac:dyDescent="0.2">
      <c r="A2200" s="312">
        <v>2181</v>
      </c>
      <c r="B2200" s="302" t="s">
        <v>7318</v>
      </c>
      <c r="C2200" s="575">
        <v>241183</v>
      </c>
      <c r="D2200" s="301" t="s">
        <v>7319</v>
      </c>
      <c r="E2200" s="313">
        <v>59800</v>
      </c>
    </row>
    <row r="2201" spans="1:5" ht="21" customHeight="1" x14ac:dyDescent="0.2">
      <c r="A2201" s="312">
        <v>2182</v>
      </c>
      <c r="B2201" s="302" t="s">
        <v>7320</v>
      </c>
      <c r="C2201" s="575">
        <v>241183</v>
      </c>
      <c r="D2201" s="301" t="s">
        <v>7321</v>
      </c>
      <c r="E2201" s="313">
        <v>59800</v>
      </c>
    </row>
    <row r="2202" spans="1:5" ht="21" customHeight="1" x14ac:dyDescent="0.2">
      <c r="A2202" s="312">
        <v>2183</v>
      </c>
      <c r="B2202" s="302" t="s">
        <v>7322</v>
      </c>
      <c r="C2202" s="575">
        <v>241183</v>
      </c>
      <c r="D2202" s="301" t="s">
        <v>7323</v>
      </c>
      <c r="E2202" s="313">
        <v>59800</v>
      </c>
    </row>
    <row r="2203" spans="1:5" ht="21" customHeight="1" x14ac:dyDescent="0.2">
      <c r="A2203" s="312">
        <v>2184</v>
      </c>
      <c r="B2203" s="302" t="s">
        <v>7324</v>
      </c>
      <c r="C2203" s="575">
        <v>241183</v>
      </c>
      <c r="D2203" s="301" t="s">
        <v>7325</v>
      </c>
      <c r="E2203" s="313">
        <v>59800</v>
      </c>
    </row>
    <row r="2204" spans="1:5" ht="21" customHeight="1" x14ac:dyDescent="0.2">
      <c r="A2204" s="312">
        <v>2185</v>
      </c>
      <c r="B2204" s="302" t="s">
        <v>7326</v>
      </c>
      <c r="C2204" s="575">
        <v>241183</v>
      </c>
      <c r="D2204" s="301" t="s">
        <v>7327</v>
      </c>
      <c r="E2204" s="313">
        <v>59800</v>
      </c>
    </row>
    <row r="2205" spans="1:5" ht="21" customHeight="1" x14ac:dyDescent="0.2">
      <c r="A2205" s="312">
        <v>2186</v>
      </c>
      <c r="B2205" s="302" t="s">
        <v>7328</v>
      </c>
      <c r="C2205" s="575">
        <v>241183</v>
      </c>
      <c r="D2205" s="301" t="s">
        <v>7329</v>
      </c>
      <c r="E2205" s="313">
        <v>59800</v>
      </c>
    </row>
    <row r="2206" spans="1:5" ht="21" customHeight="1" x14ac:dyDescent="0.2">
      <c r="A2206" s="312">
        <v>2187</v>
      </c>
      <c r="B2206" s="302" t="s">
        <v>7330</v>
      </c>
      <c r="C2206" s="575">
        <v>241183</v>
      </c>
      <c r="D2206" s="301" t="s">
        <v>7331</v>
      </c>
      <c r="E2206" s="313">
        <v>59800</v>
      </c>
    </row>
    <row r="2207" spans="1:5" ht="21" customHeight="1" x14ac:dyDescent="0.2">
      <c r="A2207" s="312">
        <v>2188</v>
      </c>
      <c r="B2207" s="302" t="s">
        <v>7332</v>
      </c>
      <c r="C2207" s="575">
        <v>241183</v>
      </c>
      <c r="D2207" s="301" t="s">
        <v>7333</v>
      </c>
      <c r="E2207" s="313">
        <v>59800</v>
      </c>
    </row>
    <row r="2208" spans="1:5" ht="21" customHeight="1" x14ac:dyDescent="0.2">
      <c r="A2208" s="312">
        <v>2189</v>
      </c>
      <c r="B2208" s="302" t="s">
        <v>7334</v>
      </c>
      <c r="C2208" s="575">
        <v>241183</v>
      </c>
      <c r="D2208" s="301" t="s">
        <v>7335</v>
      </c>
      <c r="E2208" s="313">
        <v>59800</v>
      </c>
    </row>
    <row r="2209" spans="1:5" ht="21" customHeight="1" x14ac:dyDescent="0.2">
      <c r="A2209" s="312">
        <v>2190</v>
      </c>
      <c r="B2209" s="302" t="s">
        <v>7336</v>
      </c>
      <c r="C2209" s="575">
        <v>241183</v>
      </c>
      <c r="D2209" s="301" t="s">
        <v>7337</v>
      </c>
      <c r="E2209" s="313">
        <v>59800</v>
      </c>
    </row>
    <row r="2210" spans="1:5" ht="21" customHeight="1" x14ac:dyDescent="0.2">
      <c r="A2210" s="312">
        <v>2191</v>
      </c>
      <c r="B2210" s="302" t="s">
        <v>7338</v>
      </c>
      <c r="C2210" s="575">
        <v>241183</v>
      </c>
      <c r="D2210" s="301" t="s">
        <v>7339</v>
      </c>
      <c r="E2210" s="313">
        <v>59800</v>
      </c>
    </row>
    <row r="2211" spans="1:5" ht="21" customHeight="1" x14ac:dyDescent="0.2">
      <c r="A2211" s="312">
        <v>2192</v>
      </c>
      <c r="B2211" s="302" t="s">
        <v>7340</v>
      </c>
      <c r="C2211" s="575">
        <v>241183</v>
      </c>
      <c r="D2211" s="301" t="s">
        <v>7341</v>
      </c>
      <c r="E2211" s="313">
        <v>59800</v>
      </c>
    </row>
    <row r="2212" spans="1:5" ht="21" customHeight="1" x14ac:dyDescent="0.2">
      <c r="A2212" s="312">
        <v>2193</v>
      </c>
      <c r="B2212" s="302" t="s">
        <v>7342</v>
      </c>
      <c r="C2212" s="575">
        <v>241183</v>
      </c>
      <c r="D2212" s="301" t="s">
        <v>7343</v>
      </c>
      <c r="E2212" s="313">
        <v>59800</v>
      </c>
    </row>
    <row r="2213" spans="1:5" ht="21" customHeight="1" x14ac:dyDescent="0.2">
      <c r="A2213" s="312">
        <v>2194</v>
      </c>
      <c r="B2213" s="302" t="s">
        <v>7344</v>
      </c>
      <c r="C2213" s="575">
        <v>241183</v>
      </c>
      <c r="D2213" s="301" t="s">
        <v>7345</v>
      </c>
      <c r="E2213" s="313">
        <v>59800</v>
      </c>
    </row>
    <row r="2214" spans="1:5" ht="21" customHeight="1" x14ac:dyDescent="0.2">
      <c r="A2214" s="312">
        <v>2195</v>
      </c>
      <c r="B2214" s="302" t="s">
        <v>7346</v>
      </c>
      <c r="C2214" s="575">
        <v>241183</v>
      </c>
      <c r="D2214" s="301" t="s">
        <v>7347</v>
      </c>
      <c r="E2214" s="313">
        <v>59800</v>
      </c>
    </row>
    <row r="2215" spans="1:5" ht="21" customHeight="1" x14ac:dyDescent="0.2">
      <c r="A2215" s="312">
        <v>2196</v>
      </c>
      <c r="B2215" s="302" t="s">
        <v>7348</v>
      </c>
      <c r="C2215" s="575">
        <v>241183</v>
      </c>
      <c r="D2215" s="301" t="s">
        <v>7349</v>
      </c>
      <c r="E2215" s="313">
        <v>59800</v>
      </c>
    </row>
    <row r="2216" spans="1:5" ht="21" customHeight="1" x14ac:dyDescent="0.2">
      <c r="A2216" s="312">
        <v>2197</v>
      </c>
      <c r="B2216" s="302" t="s">
        <v>7350</v>
      </c>
      <c r="C2216" s="575">
        <v>241183</v>
      </c>
      <c r="D2216" s="301" t="s">
        <v>7351</v>
      </c>
      <c r="E2216" s="313">
        <v>59800</v>
      </c>
    </row>
    <row r="2217" spans="1:5" ht="21" customHeight="1" x14ac:dyDescent="0.2">
      <c r="A2217" s="312">
        <v>2198</v>
      </c>
      <c r="B2217" s="302" t="s">
        <v>7352</v>
      </c>
      <c r="C2217" s="575">
        <v>241183</v>
      </c>
      <c r="D2217" s="301" t="s">
        <v>7353</v>
      </c>
      <c r="E2217" s="313">
        <v>59800</v>
      </c>
    </row>
    <row r="2218" spans="1:5" ht="21" customHeight="1" x14ac:dyDescent="0.2">
      <c r="A2218" s="312">
        <v>2199</v>
      </c>
      <c r="B2218" s="302" t="s">
        <v>7354</v>
      </c>
      <c r="C2218" s="575">
        <v>241183</v>
      </c>
      <c r="D2218" s="301" t="s">
        <v>7355</v>
      </c>
      <c r="E2218" s="313">
        <v>59800</v>
      </c>
    </row>
    <row r="2219" spans="1:5" ht="21" customHeight="1" x14ac:dyDescent="0.2">
      <c r="A2219" s="312">
        <v>2200</v>
      </c>
      <c r="B2219" s="302" t="s">
        <v>7356</v>
      </c>
      <c r="C2219" s="575">
        <v>241183</v>
      </c>
      <c r="D2219" s="301" t="s">
        <v>7357</v>
      </c>
      <c r="E2219" s="313">
        <v>59800</v>
      </c>
    </row>
    <row r="2220" spans="1:5" ht="21" customHeight="1" x14ac:dyDescent="0.2">
      <c r="A2220" s="312">
        <v>2201</v>
      </c>
      <c r="B2220" s="302" t="s">
        <v>7358</v>
      </c>
      <c r="C2220" s="575">
        <v>241183</v>
      </c>
      <c r="D2220" s="301" t="s">
        <v>7359</v>
      </c>
      <c r="E2220" s="313">
        <v>59800</v>
      </c>
    </row>
    <row r="2221" spans="1:5" ht="21" customHeight="1" x14ac:dyDescent="0.2">
      <c r="A2221" s="312">
        <v>2202</v>
      </c>
      <c r="B2221" s="302" t="s">
        <v>7360</v>
      </c>
      <c r="C2221" s="575">
        <v>241183</v>
      </c>
      <c r="D2221" s="301" t="s">
        <v>7361</v>
      </c>
      <c r="E2221" s="313">
        <v>59800</v>
      </c>
    </row>
    <row r="2222" spans="1:5" ht="21" customHeight="1" x14ac:dyDescent="0.2">
      <c r="A2222" s="312">
        <v>2203</v>
      </c>
      <c r="B2222" s="302" t="s">
        <v>7362</v>
      </c>
      <c r="C2222" s="575">
        <v>241183</v>
      </c>
      <c r="D2222" s="301" t="s">
        <v>7363</v>
      </c>
      <c r="E2222" s="313">
        <v>59800</v>
      </c>
    </row>
    <row r="2223" spans="1:5" ht="21" customHeight="1" x14ac:dyDescent="0.2">
      <c r="A2223" s="312">
        <v>2204</v>
      </c>
      <c r="B2223" s="302" t="s">
        <v>7364</v>
      </c>
      <c r="C2223" s="575">
        <v>241183</v>
      </c>
      <c r="D2223" s="301" t="s">
        <v>7365</v>
      </c>
      <c r="E2223" s="313">
        <v>59800</v>
      </c>
    </row>
    <row r="2224" spans="1:5" ht="21" customHeight="1" x14ac:dyDescent="0.2">
      <c r="A2224" s="312">
        <v>2205</v>
      </c>
      <c r="B2224" s="302" t="s">
        <v>7366</v>
      </c>
      <c r="C2224" s="575">
        <v>241183</v>
      </c>
      <c r="D2224" s="301" t="s">
        <v>7367</v>
      </c>
      <c r="E2224" s="313">
        <v>59800</v>
      </c>
    </row>
    <row r="2225" spans="1:5" ht="21" customHeight="1" x14ac:dyDescent="0.2">
      <c r="A2225" s="312">
        <v>2206</v>
      </c>
      <c r="B2225" s="302" t="s">
        <v>7368</v>
      </c>
      <c r="C2225" s="575">
        <v>241183</v>
      </c>
      <c r="D2225" s="301" t="s">
        <v>7369</v>
      </c>
      <c r="E2225" s="313">
        <v>59800</v>
      </c>
    </row>
    <row r="2226" spans="1:5" ht="21" customHeight="1" x14ac:dyDescent="0.2">
      <c r="A2226" s="312">
        <v>2207</v>
      </c>
      <c r="B2226" s="302" t="s">
        <v>7370</v>
      </c>
      <c r="C2226" s="575">
        <v>241183</v>
      </c>
      <c r="D2226" s="301" t="s">
        <v>7371</v>
      </c>
      <c r="E2226" s="313">
        <v>59800</v>
      </c>
    </row>
    <row r="2227" spans="1:5" ht="21" customHeight="1" x14ac:dyDescent="0.2">
      <c r="A2227" s="312">
        <v>2208</v>
      </c>
      <c r="B2227" s="302" t="s">
        <v>7372</v>
      </c>
      <c r="C2227" s="575">
        <v>241183</v>
      </c>
      <c r="D2227" s="301" t="s">
        <v>7373</v>
      </c>
      <c r="E2227" s="313">
        <v>59800</v>
      </c>
    </row>
    <row r="2228" spans="1:5" ht="21" customHeight="1" x14ac:dyDescent="0.2">
      <c r="A2228" s="312">
        <v>2209</v>
      </c>
      <c r="B2228" s="302" t="s">
        <v>7374</v>
      </c>
      <c r="C2228" s="575">
        <v>241183</v>
      </c>
      <c r="D2228" s="301" t="s">
        <v>7375</v>
      </c>
      <c r="E2228" s="313">
        <v>59800</v>
      </c>
    </row>
    <row r="2229" spans="1:5" ht="21" customHeight="1" x14ac:dyDescent="0.2">
      <c r="A2229" s="312">
        <v>2210</v>
      </c>
      <c r="B2229" s="302" t="s">
        <v>7376</v>
      </c>
      <c r="C2229" s="575">
        <v>241183</v>
      </c>
      <c r="D2229" s="301" t="s">
        <v>7377</v>
      </c>
      <c r="E2229" s="313">
        <v>59800</v>
      </c>
    </row>
    <row r="2230" spans="1:5" ht="21" customHeight="1" x14ac:dyDescent="0.2">
      <c r="A2230" s="312">
        <v>2211</v>
      </c>
      <c r="B2230" s="302" t="s">
        <v>7378</v>
      </c>
      <c r="C2230" s="575">
        <v>241183</v>
      </c>
      <c r="D2230" s="301" t="s">
        <v>7379</v>
      </c>
      <c r="E2230" s="313">
        <v>59800</v>
      </c>
    </row>
    <row r="2231" spans="1:5" ht="21" customHeight="1" x14ac:dyDescent="0.2">
      <c r="A2231" s="312">
        <v>2212</v>
      </c>
      <c r="B2231" s="302" t="s">
        <v>7380</v>
      </c>
      <c r="C2231" s="575">
        <v>241183</v>
      </c>
      <c r="D2231" s="301" t="s">
        <v>7381</v>
      </c>
      <c r="E2231" s="313">
        <v>59800</v>
      </c>
    </row>
    <row r="2232" spans="1:5" ht="21" customHeight="1" x14ac:dyDescent="0.2">
      <c r="A2232" s="312">
        <v>2213</v>
      </c>
      <c r="B2232" s="302" t="s">
        <v>7382</v>
      </c>
      <c r="C2232" s="575">
        <v>241183</v>
      </c>
      <c r="D2232" s="301" t="s">
        <v>7383</v>
      </c>
      <c r="E2232" s="313">
        <v>59800</v>
      </c>
    </row>
    <row r="2233" spans="1:5" ht="21" customHeight="1" x14ac:dyDescent="0.2">
      <c r="A2233" s="312">
        <v>2214</v>
      </c>
      <c r="B2233" s="302" t="s">
        <v>7384</v>
      </c>
      <c r="C2233" s="575">
        <v>242523</v>
      </c>
      <c r="D2233" s="301" t="s">
        <v>7385</v>
      </c>
      <c r="E2233" s="313">
        <v>272500</v>
      </c>
    </row>
    <row r="2234" spans="1:5" ht="21" customHeight="1" x14ac:dyDescent="0.2">
      <c r="A2234" s="312">
        <v>2215</v>
      </c>
      <c r="B2234" s="302" t="s">
        <v>7386</v>
      </c>
      <c r="C2234" s="575">
        <v>242523</v>
      </c>
      <c r="D2234" s="301" t="s">
        <v>7385</v>
      </c>
      <c r="E2234" s="313">
        <v>272500</v>
      </c>
    </row>
    <row r="2235" spans="1:5" ht="21" customHeight="1" x14ac:dyDescent="0.2">
      <c r="A2235" s="312">
        <v>2216</v>
      </c>
      <c r="B2235" s="302" t="s">
        <v>7387</v>
      </c>
      <c r="C2235" s="575">
        <v>242523</v>
      </c>
      <c r="D2235" s="301" t="s">
        <v>7385</v>
      </c>
      <c r="E2235" s="313">
        <v>272500</v>
      </c>
    </row>
    <row r="2236" spans="1:5" ht="21" customHeight="1" x14ac:dyDescent="0.2">
      <c r="A2236" s="312">
        <v>2217</v>
      </c>
      <c r="B2236" s="302" t="s">
        <v>7388</v>
      </c>
      <c r="C2236" s="575">
        <v>242523</v>
      </c>
      <c r="D2236" s="301" t="s">
        <v>7385</v>
      </c>
      <c r="E2236" s="313">
        <v>272500</v>
      </c>
    </row>
    <row r="2237" spans="1:5" ht="21" customHeight="1" x14ac:dyDescent="0.2">
      <c r="A2237" s="312">
        <v>2218</v>
      </c>
      <c r="B2237" s="302" t="s">
        <v>7389</v>
      </c>
      <c r="C2237" s="575">
        <v>242523</v>
      </c>
      <c r="D2237" s="301" t="s">
        <v>7385</v>
      </c>
      <c r="E2237" s="313">
        <v>272500</v>
      </c>
    </row>
    <row r="2238" spans="1:5" ht="21" customHeight="1" x14ac:dyDescent="0.2">
      <c r="A2238" s="312">
        <v>2219</v>
      </c>
      <c r="B2238" s="302" t="s">
        <v>7390</v>
      </c>
      <c r="C2238" s="575">
        <v>242523</v>
      </c>
      <c r="D2238" s="301" t="s">
        <v>7385</v>
      </c>
      <c r="E2238" s="313">
        <v>282000</v>
      </c>
    </row>
    <row r="2239" spans="1:5" ht="21" customHeight="1" x14ac:dyDescent="0.2">
      <c r="A2239" s="312">
        <v>2220</v>
      </c>
      <c r="B2239" s="302" t="s">
        <v>7391</v>
      </c>
      <c r="C2239" s="575">
        <v>242523</v>
      </c>
      <c r="D2239" s="301" t="s">
        <v>7392</v>
      </c>
      <c r="E2239" s="313">
        <v>38948</v>
      </c>
    </row>
    <row r="2240" spans="1:5" ht="21" customHeight="1" x14ac:dyDescent="0.2">
      <c r="A2240" s="312">
        <v>2221</v>
      </c>
      <c r="B2240" s="302" t="s">
        <v>7393</v>
      </c>
      <c r="C2240" s="575">
        <v>242523</v>
      </c>
      <c r="D2240" s="301" t="s">
        <v>7392</v>
      </c>
      <c r="E2240" s="313">
        <v>38948</v>
      </c>
    </row>
    <row r="2241" spans="1:5" ht="21" customHeight="1" x14ac:dyDescent="0.2">
      <c r="A2241" s="312">
        <v>2222</v>
      </c>
      <c r="B2241" s="302" t="s">
        <v>7394</v>
      </c>
      <c r="C2241" s="575">
        <v>242523</v>
      </c>
      <c r="D2241" s="301" t="s">
        <v>7392</v>
      </c>
      <c r="E2241" s="313">
        <v>38948</v>
      </c>
    </row>
    <row r="2242" spans="1:5" ht="21" customHeight="1" x14ac:dyDescent="0.2">
      <c r="A2242" s="312">
        <v>2223</v>
      </c>
      <c r="B2242" s="302" t="s">
        <v>7395</v>
      </c>
      <c r="C2242" s="575">
        <v>242523</v>
      </c>
      <c r="D2242" s="301" t="s">
        <v>7392</v>
      </c>
      <c r="E2242" s="313">
        <v>38948</v>
      </c>
    </row>
    <row r="2243" spans="1:5" ht="21" customHeight="1" x14ac:dyDescent="0.2">
      <c r="A2243" s="312">
        <v>2224</v>
      </c>
      <c r="B2243" s="302" t="s">
        <v>7396</v>
      </c>
      <c r="C2243" s="575">
        <v>242523</v>
      </c>
      <c r="D2243" s="301" t="s">
        <v>7392</v>
      </c>
      <c r="E2243" s="313">
        <v>38948</v>
      </c>
    </row>
    <row r="2244" spans="1:5" ht="21" customHeight="1" x14ac:dyDescent="0.2">
      <c r="A2244" s="312">
        <v>2225</v>
      </c>
      <c r="B2244" s="302" t="s">
        <v>7397</v>
      </c>
      <c r="C2244" s="575">
        <v>242523</v>
      </c>
      <c r="D2244" s="301" t="s">
        <v>7392</v>
      </c>
      <c r="E2244" s="313">
        <v>38948</v>
      </c>
    </row>
    <row r="2245" spans="1:5" ht="21" customHeight="1" x14ac:dyDescent="0.2">
      <c r="A2245" s="312">
        <v>2226</v>
      </c>
      <c r="B2245" s="302" t="s">
        <v>7398</v>
      </c>
      <c r="C2245" s="575">
        <v>242523</v>
      </c>
      <c r="D2245" s="301" t="s">
        <v>7392</v>
      </c>
      <c r="E2245" s="313">
        <v>38948</v>
      </c>
    </row>
    <row r="2246" spans="1:5" ht="21" customHeight="1" x14ac:dyDescent="0.2">
      <c r="A2246" s="312">
        <v>2227</v>
      </c>
      <c r="B2246" s="302" t="s">
        <v>7399</v>
      </c>
      <c r="C2246" s="575">
        <v>242523</v>
      </c>
      <c r="D2246" s="301" t="s">
        <v>7392</v>
      </c>
      <c r="E2246" s="313">
        <v>42907</v>
      </c>
    </row>
    <row r="2247" spans="1:5" ht="21" customHeight="1" x14ac:dyDescent="0.2">
      <c r="A2247" s="312">
        <v>2228</v>
      </c>
      <c r="B2247" s="302" t="s">
        <v>7400</v>
      </c>
      <c r="C2247" s="575">
        <v>242523</v>
      </c>
      <c r="D2247" s="301" t="s">
        <v>7392</v>
      </c>
      <c r="E2247" s="313">
        <v>42907</v>
      </c>
    </row>
    <row r="2248" spans="1:5" ht="21" customHeight="1" x14ac:dyDescent="0.2">
      <c r="A2248" s="312">
        <v>2229</v>
      </c>
      <c r="B2248" s="302" t="s">
        <v>7401</v>
      </c>
      <c r="C2248" s="575">
        <v>242523</v>
      </c>
      <c r="D2248" s="301" t="s">
        <v>7392</v>
      </c>
      <c r="E2248" s="313">
        <v>42907</v>
      </c>
    </row>
    <row r="2249" spans="1:5" ht="21" customHeight="1" x14ac:dyDescent="0.2">
      <c r="A2249" s="312">
        <v>2230</v>
      </c>
      <c r="B2249" s="302" t="s">
        <v>7402</v>
      </c>
      <c r="C2249" s="575">
        <v>242523</v>
      </c>
      <c r="D2249" s="301" t="s">
        <v>7392</v>
      </c>
      <c r="E2249" s="313">
        <v>42907</v>
      </c>
    </row>
    <row r="2250" spans="1:5" ht="21" customHeight="1" x14ac:dyDescent="0.2">
      <c r="A2250" s="312">
        <v>2231</v>
      </c>
      <c r="B2250" s="302" t="s">
        <v>7403</v>
      </c>
      <c r="C2250" s="575">
        <v>242523</v>
      </c>
      <c r="D2250" s="301" t="s">
        <v>7392</v>
      </c>
      <c r="E2250" s="313">
        <v>42907</v>
      </c>
    </row>
    <row r="2251" spans="1:5" ht="21" customHeight="1" x14ac:dyDescent="0.2">
      <c r="A2251" s="312">
        <v>2232</v>
      </c>
      <c r="B2251" s="302" t="s">
        <v>7404</v>
      </c>
      <c r="C2251" s="575">
        <v>242523</v>
      </c>
      <c r="D2251" s="301" t="s">
        <v>7392</v>
      </c>
      <c r="E2251" s="313">
        <v>42907</v>
      </c>
    </row>
    <row r="2252" spans="1:5" ht="21" customHeight="1" x14ac:dyDescent="0.2">
      <c r="A2252" s="312">
        <v>2233</v>
      </c>
      <c r="B2252" s="302" t="s">
        <v>7405</v>
      </c>
      <c r="C2252" s="575">
        <v>242523</v>
      </c>
      <c r="D2252" s="301" t="s">
        <v>7392</v>
      </c>
      <c r="E2252" s="313">
        <v>42907</v>
      </c>
    </row>
    <row r="2253" spans="1:5" ht="21" customHeight="1" x14ac:dyDescent="0.2">
      <c r="A2253" s="312">
        <v>2234</v>
      </c>
      <c r="B2253" s="302" t="s">
        <v>7406</v>
      </c>
      <c r="C2253" s="575">
        <v>242523</v>
      </c>
      <c r="D2253" s="301" t="s">
        <v>7392</v>
      </c>
      <c r="E2253" s="313">
        <v>42907</v>
      </c>
    </row>
    <row r="2254" spans="1:5" ht="21" customHeight="1" x14ac:dyDescent="0.2">
      <c r="A2254" s="312">
        <v>2235</v>
      </c>
      <c r="B2254" s="302" t="s">
        <v>7407</v>
      </c>
      <c r="C2254" s="575">
        <v>242523</v>
      </c>
      <c r="D2254" s="301" t="s">
        <v>7392</v>
      </c>
      <c r="E2254" s="313">
        <v>42907</v>
      </c>
    </row>
    <row r="2255" spans="1:5" ht="21" customHeight="1" x14ac:dyDescent="0.2">
      <c r="A2255" s="312">
        <v>2236</v>
      </c>
      <c r="B2255" s="302" t="s">
        <v>7408</v>
      </c>
      <c r="C2255" s="575">
        <v>242523</v>
      </c>
      <c r="D2255" s="301" t="s">
        <v>7392</v>
      </c>
      <c r="E2255" s="313">
        <v>42907</v>
      </c>
    </row>
    <row r="2256" spans="1:5" ht="21" customHeight="1" x14ac:dyDescent="0.2">
      <c r="A2256" s="312">
        <v>2237</v>
      </c>
      <c r="B2256" s="302" t="s">
        <v>7409</v>
      </c>
      <c r="C2256" s="575">
        <v>242523</v>
      </c>
      <c r="D2256" s="301" t="s">
        <v>7392</v>
      </c>
      <c r="E2256" s="313">
        <v>42907</v>
      </c>
    </row>
    <row r="2257" spans="1:5" ht="21" customHeight="1" x14ac:dyDescent="0.2">
      <c r="A2257" s="312">
        <v>2238</v>
      </c>
      <c r="B2257" s="302" t="s">
        <v>7410</v>
      </c>
      <c r="C2257" s="575">
        <v>242523</v>
      </c>
      <c r="D2257" s="301" t="s">
        <v>7392</v>
      </c>
      <c r="E2257" s="313">
        <v>42907</v>
      </c>
    </row>
    <row r="2258" spans="1:5" ht="21" customHeight="1" x14ac:dyDescent="0.2">
      <c r="A2258" s="312">
        <v>2239</v>
      </c>
      <c r="B2258" s="302" t="s">
        <v>7411</v>
      </c>
      <c r="C2258" s="575">
        <v>242523</v>
      </c>
      <c r="D2258" s="301" t="s">
        <v>7392</v>
      </c>
      <c r="E2258" s="313">
        <v>42907</v>
      </c>
    </row>
    <row r="2259" spans="1:5" ht="21" customHeight="1" x14ac:dyDescent="0.2">
      <c r="A2259" s="312">
        <v>2240</v>
      </c>
      <c r="B2259" s="302" t="s">
        <v>7412</v>
      </c>
      <c r="C2259" s="575">
        <v>242523</v>
      </c>
      <c r="D2259" s="301" t="s">
        <v>7392</v>
      </c>
      <c r="E2259" s="313">
        <v>42907</v>
      </c>
    </row>
    <row r="2260" spans="1:5" ht="21" customHeight="1" x14ac:dyDescent="0.2">
      <c r="A2260" s="312">
        <v>2241</v>
      </c>
      <c r="B2260" s="302" t="s">
        <v>7413</v>
      </c>
      <c r="C2260" s="575">
        <v>242523</v>
      </c>
      <c r="D2260" s="301" t="s">
        <v>7392</v>
      </c>
      <c r="E2260" s="313">
        <v>42907</v>
      </c>
    </row>
    <row r="2261" spans="1:5" ht="21" customHeight="1" x14ac:dyDescent="0.2">
      <c r="A2261" s="312">
        <v>2242</v>
      </c>
      <c r="B2261" s="302" t="s">
        <v>7414</v>
      </c>
      <c r="C2261" s="575">
        <v>242523</v>
      </c>
      <c r="D2261" s="301" t="s">
        <v>7392</v>
      </c>
      <c r="E2261" s="313">
        <v>42907</v>
      </c>
    </row>
    <row r="2262" spans="1:5" ht="21" customHeight="1" x14ac:dyDescent="0.2">
      <c r="A2262" s="312">
        <v>2243</v>
      </c>
      <c r="B2262" s="302" t="s">
        <v>7415</v>
      </c>
      <c r="C2262" s="575">
        <v>242523</v>
      </c>
      <c r="D2262" s="301" t="s">
        <v>7392</v>
      </c>
      <c r="E2262" s="313">
        <v>31500</v>
      </c>
    </row>
    <row r="2263" spans="1:5" ht="21" customHeight="1" x14ac:dyDescent="0.2">
      <c r="A2263" s="312">
        <v>2244</v>
      </c>
      <c r="B2263" s="302" t="s">
        <v>7416</v>
      </c>
      <c r="C2263" s="575">
        <v>242523</v>
      </c>
      <c r="D2263" s="301" t="s">
        <v>7392</v>
      </c>
      <c r="E2263" s="313">
        <v>39697</v>
      </c>
    </row>
    <row r="2264" spans="1:5" ht="21" customHeight="1" x14ac:dyDescent="0.2">
      <c r="A2264" s="312">
        <v>2245</v>
      </c>
      <c r="B2264" s="302" t="s">
        <v>7417</v>
      </c>
      <c r="C2264" s="575">
        <v>242523</v>
      </c>
      <c r="D2264" s="301" t="s">
        <v>7392</v>
      </c>
      <c r="E2264" s="313">
        <v>39697</v>
      </c>
    </row>
    <row r="2265" spans="1:5" ht="21" customHeight="1" x14ac:dyDescent="0.2">
      <c r="A2265" s="312">
        <v>2246</v>
      </c>
      <c r="B2265" s="302" t="s">
        <v>7418</v>
      </c>
      <c r="C2265" s="575">
        <v>242523</v>
      </c>
      <c r="D2265" s="301" t="s">
        <v>7392</v>
      </c>
      <c r="E2265" s="313">
        <v>39697</v>
      </c>
    </row>
    <row r="2266" spans="1:5" ht="21" customHeight="1" x14ac:dyDescent="0.2">
      <c r="A2266" s="312">
        <v>2247</v>
      </c>
      <c r="B2266" s="302" t="s">
        <v>7419</v>
      </c>
      <c r="C2266" s="575">
        <v>242523</v>
      </c>
      <c r="D2266" s="301" t="s">
        <v>7392</v>
      </c>
      <c r="E2266" s="313">
        <v>39697</v>
      </c>
    </row>
    <row r="2267" spans="1:5" ht="21" customHeight="1" x14ac:dyDescent="0.2">
      <c r="A2267" s="312">
        <v>2248</v>
      </c>
      <c r="B2267" s="302" t="s">
        <v>7420</v>
      </c>
      <c r="C2267" s="575">
        <v>242523</v>
      </c>
      <c r="D2267" s="301" t="s">
        <v>7392</v>
      </c>
      <c r="E2267" s="313">
        <v>39697</v>
      </c>
    </row>
    <row r="2268" spans="1:5" ht="21" customHeight="1" x14ac:dyDescent="0.2">
      <c r="A2268" s="312">
        <v>2249</v>
      </c>
      <c r="B2268" s="302" t="s">
        <v>7421</v>
      </c>
      <c r="C2268" s="575">
        <v>242523</v>
      </c>
      <c r="D2268" s="301" t="s">
        <v>7392</v>
      </c>
      <c r="E2268" s="313">
        <v>39697</v>
      </c>
    </row>
    <row r="2269" spans="1:5" ht="21" customHeight="1" x14ac:dyDescent="0.2">
      <c r="A2269" s="312">
        <v>2250</v>
      </c>
      <c r="B2269" s="302" t="s">
        <v>7422</v>
      </c>
      <c r="C2269" s="575">
        <v>242523</v>
      </c>
      <c r="D2269" s="301" t="s">
        <v>7392</v>
      </c>
      <c r="E2269" s="313">
        <v>37000</v>
      </c>
    </row>
    <row r="2270" spans="1:5" ht="21" customHeight="1" x14ac:dyDescent="0.2">
      <c r="A2270" s="312">
        <v>2251</v>
      </c>
      <c r="B2270" s="302" t="s">
        <v>7423</v>
      </c>
      <c r="C2270" s="575">
        <v>242523</v>
      </c>
      <c r="D2270" s="301" t="s">
        <v>7392</v>
      </c>
      <c r="E2270" s="313">
        <v>37000</v>
      </c>
    </row>
    <row r="2271" spans="1:5" ht="21" customHeight="1" x14ac:dyDescent="0.2">
      <c r="A2271" s="312">
        <v>2252</v>
      </c>
      <c r="B2271" s="302" t="s">
        <v>7424</v>
      </c>
      <c r="C2271" s="575">
        <v>242523</v>
      </c>
      <c r="D2271" s="301" t="s">
        <v>7392</v>
      </c>
      <c r="E2271" s="313">
        <v>37000</v>
      </c>
    </row>
    <row r="2272" spans="1:5" ht="21" customHeight="1" x14ac:dyDescent="0.2">
      <c r="A2272" s="312">
        <v>2253</v>
      </c>
      <c r="B2272" s="302" t="s">
        <v>7425</v>
      </c>
      <c r="C2272" s="575">
        <v>242523</v>
      </c>
      <c r="D2272" s="301" t="s">
        <v>7392</v>
      </c>
      <c r="E2272" s="313">
        <v>37000</v>
      </c>
    </row>
    <row r="2273" spans="1:5" ht="21" customHeight="1" x14ac:dyDescent="0.2">
      <c r="A2273" s="312">
        <v>2254</v>
      </c>
      <c r="B2273" s="302" t="s">
        <v>7426</v>
      </c>
      <c r="C2273" s="575">
        <v>242523</v>
      </c>
      <c r="D2273" s="301" t="s">
        <v>7392</v>
      </c>
      <c r="E2273" s="313">
        <v>37000</v>
      </c>
    </row>
    <row r="2274" spans="1:5" ht="21" customHeight="1" x14ac:dyDescent="0.2">
      <c r="A2274" s="312">
        <v>2255</v>
      </c>
      <c r="B2274" s="302" t="s">
        <v>7427</v>
      </c>
      <c r="C2274" s="575">
        <v>242523</v>
      </c>
      <c r="D2274" s="301" t="s">
        <v>7392</v>
      </c>
      <c r="E2274" s="313">
        <v>37000</v>
      </c>
    </row>
    <row r="2275" spans="1:5" ht="21" customHeight="1" x14ac:dyDescent="0.2">
      <c r="A2275" s="312">
        <v>2256</v>
      </c>
      <c r="B2275" s="302" t="s">
        <v>7428</v>
      </c>
      <c r="C2275" s="575">
        <v>242523</v>
      </c>
      <c r="D2275" s="301" t="s">
        <v>7392</v>
      </c>
      <c r="E2275" s="313">
        <v>37000</v>
      </c>
    </row>
    <row r="2276" spans="1:5" ht="21" customHeight="1" x14ac:dyDescent="0.2">
      <c r="A2276" s="312">
        <v>2257</v>
      </c>
      <c r="B2276" s="302" t="s">
        <v>7429</v>
      </c>
      <c r="C2276" s="575">
        <v>242523</v>
      </c>
      <c r="D2276" s="301" t="s">
        <v>7392</v>
      </c>
      <c r="E2276" s="313">
        <v>37000</v>
      </c>
    </row>
    <row r="2277" spans="1:5" ht="21" customHeight="1" x14ac:dyDescent="0.2">
      <c r="A2277" s="312">
        <v>2258</v>
      </c>
      <c r="B2277" s="302" t="s">
        <v>7430</v>
      </c>
      <c r="C2277" s="575">
        <v>242523</v>
      </c>
      <c r="D2277" s="301" t="s">
        <v>7392</v>
      </c>
      <c r="E2277" s="313">
        <v>37000</v>
      </c>
    </row>
    <row r="2278" spans="1:5" ht="21" customHeight="1" x14ac:dyDescent="0.2">
      <c r="A2278" s="312">
        <v>2259</v>
      </c>
      <c r="B2278" s="302" t="s">
        <v>7431</v>
      </c>
      <c r="C2278" s="575">
        <v>242523</v>
      </c>
      <c r="D2278" s="301" t="s">
        <v>7392</v>
      </c>
      <c r="E2278" s="313">
        <v>37000</v>
      </c>
    </row>
    <row r="2279" spans="1:5" ht="21" customHeight="1" x14ac:dyDescent="0.2">
      <c r="A2279" s="312">
        <v>2260</v>
      </c>
      <c r="B2279" s="302" t="s">
        <v>7432</v>
      </c>
      <c r="C2279" s="575">
        <v>242523</v>
      </c>
      <c r="D2279" s="301" t="s">
        <v>7392</v>
      </c>
      <c r="E2279" s="313">
        <v>44940</v>
      </c>
    </row>
    <row r="2280" spans="1:5" ht="21" customHeight="1" x14ac:dyDescent="0.2">
      <c r="A2280" s="312">
        <v>2261</v>
      </c>
      <c r="B2280" s="302" t="s">
        <v>7433</v>
      </c>
      <c r="C2280" s="575">
        <v>242523</v>
      </c>
      <c r="D2280" s="301" t="s">
        <v>7392</v>
      </c>
      <c r="E2280" s="313">
        <v>44940</v>
      </c>
    </row>
    <row r="2281" spans="1:5" ht="21" customHeight="1" x14ac:dyDescent="0.2">
      <c r="A2281" s="312">
        <v>2262</v>
      </c>
      <c r="B2281" s="302" t="s">
        <v>7434</v>
      </c>
      <c r="C2281" s="575">
        <v>242523</v>
      </c>
      <c r="D2281" s="301" t="s">
        <v>7392</v>
      </c>
      <c r="E2281" s="313">
        <v>44940</v>
      </c>
    </row>
    <row r="2282" spans="1:5" ht="21" customHeight="1" x14ac:dyDescent="0.2">
      <c r="A2282" s="312">
        <v>2263</v>
      </c>
      <c r="B2282" s="302" t="s">
        <v>7435</v>
      </c>
      <c r="C2282" s="575">
        <v>242523</v>
      </c>
      <c r="D2282" s="301" t="s">
        <v>7392</v>
      </c>
      <c r="E2282" s="313">
        <v>44940</v>
      </c>
    </row>
    <row r="2283" spans="1:5" ht="21" customHeight="1" x14ac:dyDescent="0.2">
      <c r="A2283" s="312">
        <v>2264</v>
      </c>
      <c r="B2283" s="302" t="s">
        <v>7436</v>
      </c>
      <c r="C2283" s="575">
        <v>242523</v>
      </c>
      <c r="D2283" s="301" t="s">
        <v>7392</v>
      </c>
      <c r="E2283" s="313">
        <v>44940</v>
      </c>
    </row>
    <row r="2284" spans="1:5" ht="21" customHeight="1" x14ac:dyDescent="0.2">
      <c r="A2284" s="312">
        <v>2265</v>
      </c>
      <c r="B2284" s="302" t="s">
        <v>7437</v>
      </c>
      <c r="C2284" s="575">
        <v>242523</v>
      </c>
      <c r="D2284" s="301" t="s">
        <v>7392</v>
      </c>
      <c r="E2284" s="313">
        <v>44940</v>
      </c>
    </row>
    <row r="2285" spans="1:5" ht="21" customHeight="1" x14ac:dyDescent="0.2">
      <c r="A2285" s="312">
        <v>2266</v>
      </c>
      <c r="B2285" s="302" t="s">
        <v>7438</v>
      </c>
      <c r="C2285" s="575">
        <v>242523</v>
      </c>
      <c r="D2285" s="301" t="s">
        <v>7392</v>
      </c>
      <c r="E2285" s="313">
        <v>44940</v>
      </c>
    </row>
    <row r="2286" spans="1:5" ht="21" customHeight="1" x14ac:dyDescent="0.2">
      <c r="A2286" s="312">
        <v>2267</v>
      </c>
      <c r="B2286" s="302" t="s">
        <v>7439</v>
      </c>
      <c r="C2286" s="575">
        <v>242523</v>
      </c>
      <c r="D2286" s="301" t="s">
        <v>7392</v>
      </c>
      <c r="E2286" s="313">
        <v>44940</v>
      </c>
    </row>
    <row r="2287" spans="1:5" ht="21" customHeight="1" x14ac:dyDescent="0.2">
      <c r="A2287" s="312">
        <v>2268</v>
      </c>
      <c r="B2287" s="302" t="s">
        <v>7440</v>
      </c>
      <c r="C2287" s="575">
        <v>242523</v>
      </c>
      <c r="D2287" s="301" t="s">
        <v>7392</v>
      </c>
      <c r="E2287" s="313">
        <v>44940</v>
      </c>
    </row>
    <row r="2288" spans="1:5" ht="21" customHeight="1" x14ac:dyDescent="0.2">
      <c r="A2288" s="312">
        <v>2269</v>
      </c>
      <c r="B2288" s="302" t="s">
        <v>7441</v>
      </c>
      <c r="C2288" s="575">
        <v>242523</v>
      </c>
      <c r="D2288" s="301" t="s">
        <v>7392</v>
      </c>
      <c r="E2288" s="313">
        <v>44940</v>
      </c>
    </row>
    <row r="2289" spans="1:5" ht="21" customHeight="1" x14ac:dyDescent="0.2">
      <c r="A2289" s="312">
        <v>2270</v>
      </c>
      <c r="B2289" s="302" t="s">
        <v>7442</v>
      </c>
      <c r="C2289" s="575">
        <v>242523</v>
      </c>
      <c r="D2289" s="301" t="s">
        <v>7392</v>
      </c>
      <c r="E2289" s="313">
        <v>44940</v>
      </c>
    </row>
    <row r="2290" spans="1:5" ht="21" customHeight="1" x14ac:dyDescent="0.2">
      <c r="A2290" s="312">
        <v>2271</v>
      </c>
      <c r="B2290" s="302" t="s">
        <v>7443</v>
      </c>
      <c r="C2290" s="575">
        <v>242523</v>
      </c>
      <c r="D2290" s="301" t="s">
        <v>7392</v>
      </c>
      <c r="E2290" s="313">
        <v>44940</v>
      </c>
    </row>
    <row r="2291" spans="1:5" ht="21" customHeight="1" x14ac:dyDescent="0.2">
      <c r="A2291" s="312">
        <v>2272</v>
      </c>
      <c r="B2291" s="302" t="s">
        <v>7444</v>
      </c>
      <c r="C2291" s="575">
        <v>242523</v>
      </c>
      <c r="D2291" s="301" t="s">
        <v>7392</v>
      </c>
      <c r="E2291" s="313">
        <v>44940</v>
      </c>
    </row>
    <row r="2292" spans="1:5" ht="21" customHeight="1" x14ac:dyDescent="0.2">
      <c r="A2292" s="312">
        <v>2273</v>
      </c>
      <c r="B2292" s="302" t="s">
        <v>7445</v>
      </c>
      <c r="C2292" s="575">
        <v>242523</v>
      </c>
      <c r="D2292" s="301" t="s">
        <v>7392</v>
      </c>
      <c r="E2292" s="313">
        <v>44940</v>
      </c>
    </row>
    <row r="2293" spans="1:5" ht="21" customHeight="1" x14ac:dyDescent="0.2">
      <c r="A2293" s="312">
        <v>2274</v>
      </c>
      <c r="B2293" s="302" t="s">
        <v>7446</v>
      </c>
      <c r="C2293" s="575">
        <v>242523</v>
      </c>
      <c r="D2293" s="301" t="s">
        <v>7392</v>
      </c>
      <c r="E2293" s="313">
        <v>44940</v>
      </c>
    </row>
    <row r="2294" spans="1:5" ht="21" customHeight="1" x14ac:dyDescent="0.2">
      <c r="A2294" s="312">
        <v>2275</v>
      </c>
      <c r="B2294" s="302" t="s">
        <v>7447</v>
      </c>
      <c r="C2294" s="575">
        <v>242523</v>
      </c>
      <c r="D2294" s="301" t="s">
        <v>7392</v>
      </c>
      <c r="E2294" s="313">
        <v>44940</v>
      </c>
    </row>
    <row r="2295" spans="1:5" ht="21" customHeight="1" x14ac:dyDescent="0.2">
      <c r="A2295" s="312">
        <v>2276</v>
      </c>
      <c r="B2295" s="302" t="s">
        <v>7448</v>
      </c>
      <c r="C2295" s="575">
        <v>242523</v>
      </c>
      <c r="D2295" s="301" t="s">
        <v>7392</v>
      </c>
      <c r="E2295" s="313">
        <v>44940</v>
      </c>
    </row>
    <row r="2296" spans="1:5" ht="21" customHeight="1" x14ac:dyDescent="0.2">
      <c r="A2296" s="312">
        <v>2277</v>
      </c>
      <c r="B2296" s="302" t="s">
        <v>7449</v>
      </c>
      <c r="C2296" s="575">
        <v>242523</v>
      </c>
      <c r="D2296" s="301" t="s">
        <v>7392</v>
      </c>
      <c r="E2296" s="313">
        <v>44940</v>
      </c>
    </row>
    <row r="2297" spans="1:5" ht="21" customHeight="1" x14ac:dyDescent="0.2">
      <c r="A2297" s="312">
        <v>2278</v>
      </c>
      <c r="B2297" s="302" t="s">
        <v>7450</v>
      </c>
      <c r="C2297" s="575">
        <v>242523</v>
      </c>
      <c r="D2297" s="301" t="s">
        <v>7392</v>
      </c>
      <c r="E2297" s="313">
        <v>44940</v>
      </c>
    </row>
    <row r="2298" spans="1:5" ht="21" customHeight="1" x14ac:dyDescent="0.2">
      <c r="A2298" s="312">
        <v>2279</v>
      </c>
      <c r="B2298" s="302" t="s">
        <v>7451</v>
      </c>
      <c r="C2298" s="575">
        <v>242523</v>
      </c>
      <c r="D2298" s="301" t="s">
        <v>7392</v>
      </c>
      <c r="E2298" s="313">
        <v>44940</v>
      </c>
    </row>
    <row r="2299" spans="1:5" ht="21" customHeight="1" x14ac:dyDescent="0.2">
      <c r="A2299" s="312">
        <v>2280</v>
      </c>
      <c r="B2299" s="302" t="s">
        <v>7452</v>
      </c>
      <c r="C2299" s="575">
        <v>242523</v>
      </c>
      <c r="D2299" s="301" t="s">
        <v>7392</v>
      </c>
      <c r="E2299" s="313">
        <v>44940</v>
      </c>
    </row>
    <row r="2300" spans="1:5" ht="21" customHeight="1" x14ac:dyDescent="0.2">
      <c r="A2300" s="312">
        <v>2281</v>
      </c>
      <c r="B2300" s="302" t="s">
        <v>7453</v>
      </c>
      <c r="C2300" s="575">
        <v>242523</v>
      </c>
      <c r="D2300" s="301" t="s">
        <v>7392</v>
      </c>
      <c r="E2300" s="313">
        <v>44940</v>
      </c>
    </row>
    <row r="2301" spans="1:5" ht="21" customHeight="1" x14ac:dyDescent="0.2">
      <c r="A2301" s="312">
        <v>2282</v>
      </c>
      <c r="B2301" s="302" t="s">
        <v>7454</v>
      </c>
      <c r="C2301" s="575">
        <v>242523</v>
      </c>
      <c r="D2301" s="301" t="s">
        <v>7392</v>
      </c>
      <c r="E2301" s="313">
        <v>44940</v>
      </c>
    </row>
    <row r="2302" spans="1:5" ht="21" customHeight="1" x14ac:dyDescent="0.2">
      <c r="A2302" s="312">
        <v>2283</v>
      </c>
      <c r="B2302" s="302" t="s">
        <v>7455</v>
      </c>
      <c r="C2302" s="575">
        <v>242523</v>
      </c>
      <c r="D2302" s="301" t="s">
        <v>7392</v>
      </c>
      <c r="E2302" s="313">
        <v>44940</v>
      </c>
    </row>
    <row r="2303" spans="1:5" ht="21" customHeight="1" x14ac:dyDescent="0.2">
      <c r="A2303" s="312">
        <v>2284</v>
      </c>
      <c r="B2303" s="302" t="s">
        <v>7456</v>
      </c>
      <c r="C2303" s="575">
        <v>242523</v>
      </c>
      <c r="D2303" s="301" t="s">
        <v>7392</v>
      </c>
      <c r="E2303" s="313">
        <v>44940</v>
      </c>
    </row>
    <row r="2304" spans="1:5" ht="21" customHeight="1" x14ac:dyDescent="0.2">
      <c r="A2304" s="312">
        <v>2285</v>
      </c>
      <c r="B2304" s="302" t="s">
        <v>7457</v>
      </c>
      <c r="C2304" s="575">
        <v>242523</v>
      </c>
      <c r="D2304" s="301" t="s">
        <v>7392</v>
      </c>
      <c r="E2304" s="313">
        <v>44940</v>
      </c>
    </row>
    <row r="2305" spans="1:5" ht="21" customHeight="1" x14ac:dyDescent="0.2">
      <c r="A2305" s="312">
        <v>2286</v>
      </c>
      <c r="B2305" s="302" t="s">
        <v>7458</v>
      </c>
      <c r="C2305" s="575">
        <v>242523</v>
      </c>
      <c r="D2305" s="301" t="s">
        <v>7392</v>
      </c>
      <c r="E2305" s="313">
        <v>44940</v>
      </c>
    </row>
    <row r="2306" spans="1:5" ht="21" customHeight="1" x14ac:dyDescent="0.2">
      <c r="A2306" s="312">
        <v>2287</v>
      </c>
      <c r="B2306" s="302" t="s">
        <v>7459</v>
      </c>
      <c r="C2306" s="575">
        <v>242523</v>
      </c>
      <c r="D2306" s="301" t="s">
        <v>7392</v>
      </c>
      <c r="E2306" s="313">
        <v>44940</v>
      </c>
    </row>
    <row r="2307" spans="1:5" ht="21" customHeight="1" x14ac:dyDescent="0.2">
      <c r="A2307" s="312">
        <v>2288</v>
      </c>
      <c r="B2307" s="302" t="s">
        <v>7460</v>
      </c>
      <c r="C2307" s="575">
        <v>242523</v>
      </c>
      <c r="D2307" s="301" t="s">
        <v>7392</v>
      </c>
      <c r="E2307" s="313">
        <v>44940</v>
      </c>
    </row>
    <row r="2308" spans="1:5" ht="21" customHeight="1" x14ac:dyDescent="0.2">
      <c r="A2308" s="312">
        <v>2289</v>
      </c>
      <c r="B2308" s="302" t="s">
        <v>7461</v>
      </c>
      <c r="C2308" s="575">
        <v>242523</v>
      </c>
      <c r="D2308" s="301" t="s">
        <v>7392</v>
      </c>
      <c r="E2308" s="313">
        <v>44940</v>
      </c>
    </row>
    <row r="2309" spans="1:5" ht="21" customHeight="1" x14ac:dyDescent="0.2">
      <c r="A2309" s="312">
        <v>2290</v>
      </c>
      <c r="B2309" s="302" t="s">
        <v>7462</v>
      </c>
      <c r="C2309" s="575">
        <v>242523</v>
      </c>
      <c r="D2309" s="301" t="s">
        <v>7392</v>
      </c>
      <c r="E2309" s="313">
        <v>44940</v>
      </c>
    </row>
    <row r="2310" spans="1:5" ht="21" customHeight="1" x14ac:dyDescent="0.2">
      <c r="A2310" s="312">
        <v>2291</v>
      </c>
      <c r="B2310" s="302" t="s">
        <v>7463</v>
      </c>
      <c r="C2310" s="575">
        <v>242523</v>
      </c>
      <c r="D2310" s="301" t="s">
        <v>7392</v>
      </c>
      <c r="E2310" s="313">
        <v>44940</v>
      </c>
    </row>
    <row r="2311" spans="1:5" ht="21" customHeight="1" x14ac:dyDescent="0.2">
      <c r="A2311" s="312">
        <v>2292</v>
      </c>
      <c r="B2311" s="302" t="s">
        <v>7464</v>
      </c>
      <c r="C2311" s="575">
        <v>242523</v>
      </c>
      <c r="D2311" s="301" t="s">
        <v>7392</v>
      </c>
      <c r="E2311" s="313">
        <v>44940</v>
      </c>
    </row>
    <row r="2312" spans="1:5" ht="21" customHeight="1" x14ac:dyDescent="0.2">
      <c r="A2312" s="312">
        <v>2293</v>
      </c>
      <c r="B2312" s="302" t="s">
        <v>7465</v>
      </c>
      <c r="C2312" s="575">
        <v>242523</v>
      </c>
      <c r="D2312" s="301" t="s">
        <v>7392</v>
      </c>
      <c r="E2312" s="313">
        <v>44940</v>
      </c>
    </row>
    <row r="2313" spans="1:5" ht="21" customHeight="1" x14ac:dyDescent="0.2">
      <c r="A2313" s="312">
        <v>2294</v>
      </c>
      <c r="B2313" s="302" t="s">
        <v>7466</v>
      </c>
      <c r="C2313" s="575">
        <v>242523</v>
      </c>
      <c r="D2313" s="301" t="s">
        <v>7392</v>
      </c>
      <c r="E2313" s="313">
        <v>44940</v>
      </c>
    </row>
    <row r="2314" spans="1:5" ht="21" customHeight="1" x14ac:dyDescent="0.2">
      <c r="A2314" s="312">
        <v>2295</v>
      </c>
      <c r="B2314" s="302" t="s">
        <v>7467</v>
      </c>
      <c r="C2314" s="575">
        <v>242523</v>
      </c>
      <c r="D2314" s="301" t="s">
        <v>7392</v>
      </c>
      <c r="E2314" s="313">
        <v>37000</v>
      </c>
    </row>
    <row r="2315" spans="1:5" ht="21" customHeight="1" x14ac:dyDescent="0.2">
      <c r="A2315" s="312">
        <v>2296</v>
      </c>
      <c r="B2315" s="302" t="s">
        <v>7468</v>
      </c>
      <c r="C2315" s="575">
        <v>242523</v>
      </c>
      <c r="D2315" s="301" t="s">
        <v>7392</v>
      </c>
      <c r="E2315" s="313">
        <v>37000</v>
      </c>
    </row>
    <row r="2316" spans="1:5" ht="21" customHeight="1" x14ac:dyDescent="0.2">
      <c r="A2316" s="312">
        <v>2297</v>
      </c>
      <c r="B2316" s="302" t="s">
        <v>7469</v>
      </c>
      <c r="C2316" s="575">
        <v>242523</v>
      </c>
      <c r="D2316" s="301" t="s">
        <v>7392</v>
      </c>
      <c r="E2316" s="313">
        <v>37000</v>
      </c>
    </row>
    <row r="2317" spans="1:5" ht="21" customHeight="1" x14ac:dyDescent="0.2">
      <c r="A2317" s="312">
        <v>2298</v>
      </c>
      <c r="B2317" s="302" t="s">
        <v>7470</v>
      </c>
      <c r="C2317" s="575">
        <v>242523</v>
      </c>
      <c r="D2317" s="301" t="s">
        <v>7392</v>
      </c>
      <c r="E2317" s="313">
        <v>37000</v>
      </c>
    </row>
    <row r="2318" spans="1:5" ht="21" customHeight="1" x14ac:dyDescent="0.2">
      <c r="A2318" s="312">
        <v>2299</v>
      </c>
      <c r="B2318" s="302" t="s">
        <v>7471</v>
      </c>
      <c r="C2318" s="575">
        <v>242523</v>
      </c>
      <c r="D2318" s="301" t="s">
        <v>7392</v>
      </c>
      <c r="E2318" s="313">
        <v>37000</v>
      </c>
    </row>
    <row r="2319" spans="1:5" ht="21" customHeight="1" x14ac:dyDescent="0.2">
      <c r="A2319" s="312">
        <v>2300</v>
      </c>
      <c r="B2319" s="302" t="s">
        <v>7472</v>
      </c>
      <c r="C2319" s="575">
        <v>242523</v>
      </c>
      <c r="D2319" s="301" t="s">
        <v>7473</v>
      </c>
      <c r="E2319" s="313">
        <v>498800</v>
      </c>
    </row>
    <row r="2320" spans="1:5" ht="21" customHeight="1" x14ac:dyDescent="0.2">
      <c r="A2320" s="312">
        <v>2301</v>
      </c>
      <c r="B2320" s="302" t="s">
        <v>7474</v>
      </c>
      <c r="C2320" s="575">
        <v>242523</v>
      </c>
      <c r="D2320" s="301" t="s">
        <v>7475</v>
      </c>
      <c r="E2320" s="313">
        <v>1003386</v>
      </c>
    </row>
    <row r="2321" spans="1:5" ht="21" customHeight="1" x14ac:dyDescent="0.2">
      <c r="A2321" s="312">
        <v>2302</v>
      </c>
      <c r="B2321" s="302" t="s">
        <v>7476</v>
      </c>
      <c r="C2321" s="575">
        <v>242523</v>
      </c>
      <c r="D2321" s="301" t="s">
        <v>7477</v>
      </c>
      <c r="E2321" s="313">
        <v>539815</v>
      </c>
    </row>
    <row r="2322" spans="1:5" ht="21" customHeight="1" x14ac:dyDescent="0.2">
      <c r="A2322" s="312">
        <v>2303</v>
      </c>
      <c r="B2322" s="302" t="s">
        <v>7478</v>
      </c>
      <c r="C2322" s="575">
        <v>242523</v>
      </c>
      <c r="D2322" s="301" t="s">
        <v>7479</v>
      </c>
      <c r="E2322" s="313">
        <v>272500</v>
      </c>
    </row>
    <row r="2323" spans="1:5" ht="21" customHeight="1" x14ac:dyDescent="0.2">
      <c r="A2323" s="312">
        <v>2304</v>
      </c>
      <c r="B2323" s="302" t="s">
        <v>7480</v>
      </c>
      <c r="C2323" s="575">
        <v>242523</v>
      </c>
      <c r="D2323" s="301" t="s">
        <v>7479</v>
      </c>
      <c r="E2323" s="313">
        <v>272500</v>
      </c>
    </row>
    <row r="2324" spans="1:5" ht="21" customHeight="1" x14ac:dyDescent="0.2">
      <c r="A2324" s="312">
        <v>2305</v>
      </c>
      <c r="B2324" s="302" t="s">
        <v>7481</v>
      </c>
      <c r="C2324" s="575">
        <v>242523</v>
      </c>
      <c r="D2324" s="301" t="s">
        <v>7482</v>
      </c>
      <c r="E2324" s="313">
        <v>284000</v>
      </c>
    </row>
    <row r="2325" spans="1:5" ht="21" customHeight="1" x14ac:dyDescent="0.2">
      <c r="A2325" s="312">
        <v>2306</v>
      </c>
      <c r="B2325" s="302" t="s">
        <v>7483</v>
      </c>
      <c r="C2325" s="575">
        <v>242523</v>
      </c>
      <c r="D2325" s="301" t="s">
        <v>7484</v>
      </c>
      <c r="E2325" s="313">
        <v>414445</v>
      </c>
    </row>
    <row r="2326" spans="1:5" ht="21" customHeight="1" x14ac:dyDescent="0.2">
      <c r="A2326" s="312">
        <v>2307</v>
      </c>
      <c r="B2326" s="302" t="s">
        <v>7485</v>
      </c>
      <c r="C2326" s="575">
        <v>242523</v>
      </c>
      <c r="D2326" s="301" t="s">
        <v>7486</v>
      </c>
      <c r="E2326" s="313">
        <v>626500</v>
      </c>
    </row>
    <row r="2327" spans="1:5" ht="21" customHeight="1" x14ac:dyDescent="0.2">
      <c r="A2327" s="312">
        <v>2308</v>
      </c>
      <c r="B2327" s="302" t="s">
        <v>7487</v>
      </c>
      <c r="C2327" s="575">
        <v>242523</v>
      </c>
      <c r="D2327" s="301" t="s">
        <v>7488</v>
      </c>
      <c r="E2327" s="313">
        <v>1003387</v>
      </c>
    </row>
    <row r="2328" spans="1:5" ht="21" customHeight="1" x14ac:dyDescent="0.2">
      <c r="A2328" s="312">
        <v>2309</v>
      </c>
      <c r="B2328" s="302" t="s">
        <v>7489</v>
      </c>
      <c r="C2328" s="575">
        <v>242523</v>
      </c>
      <c r="D2328" s="301" t="s">
        <v>7490</v>
      </c>
      <c r="E2328" s="313">
        <v>670100</v>
      </c>
    </row>
    <row r="2329" spans="1:5" ht="21" customHeight="1" x14ac:dyDescent="0.2">
      <c r="A2329" s="312">
        <v>2310</v>
      </c>
      <c r="B2329" s="302" t="s">
        <v>7491</v>
      </c>
      <c r="C2329" s="575">
        <v>242931</v>
      </c>
      <c r="D2329" s="301" t="s">
        <v>7492</v>
      </c>
      <c r="E2329" s="313">
        <v>60562</v>
      </c>
    </row>
    <row r="2330" spans="1:5" ht="21" customHeight="1" x14ac:dyDescent="0.2">
      <c r="A2330" s="312">
        <v>2311</v>
      </c>
      <c r="B2330" s="302" t="s">
        <v>7493</v>
      </c>
      <c r="C2330" s="575">
        <v>242931</v>
      </c>
      <c r="D2330" s="301" t="s">
        <v>7492</v>
      </c>
      <c r="E2330" s="313">
        <v>60562</v>
      </c>
    </row>
    <row r="2331" spans="1:5" ht="21" customHeight="1" x14ac:dyDescent="0.2">
      <c r="A2331" s="312">
        <v>2312</v>
      </c>
      <c r="B2331" s="302" t="s">
        <v>7494</v>
      </c>
      <c r="C2331" s="575">
        <v>242931</v>
      </c>
      <c r="D2331" s="301" t="s">
        <v>7495</v>
      </c>
      <c r="E2331" s="313">
        <v>38500</v>
      </c>
    </row>
    <row r="2332" spans="1:5" ht="21" customHeight="1" x14ac:dyDescent="0.2">
      <c r="A2332" s="320">
        <v>2313</v>
      </c>
      <c r="B2332" s="321" t="s">
        <v>7496</v>
      </c>
      <c r="C2332" s="578">
        <v>243144</v>
      </c>
      <c r="D2332" s="322" t="s">
        <v>7497</v>
      </c>
      <c r="E2332" s="323">
        <v>564914.35</v>
      </c>
    </row>
    <row r="2333" spans="1:5" ht="21" customHeight="1" x14ac:dyDescent="0.2">
      <c r="A2333" s="316"/>
      <c r="B2333" s="676" t="s">
        <v>7498</v>
      </c>
      <c r="C2333" s="677"/>
      <c r="D2333" s="678"/>
      <c r="E2333" s="305">
        <f>SUM(E1683:E2332)</f>
        <v>44102801.350000001</v>
      </c>
    </row>
    <row r="2334" spans="1:5" ht="21" customHeight="1" x14ac:dyDescent="0.2">
      <c r="A2334" s="324"/>
      <c r="B2334" s="325" t="s">
        <v>5392</v>
      </c>
      <c r="C2334" s="326"/>
      <c r="D2334" s="327"/>
      <c r="E2334" s="328"/>
    </row>
    <row r="2335" spans="1:5" s="329" customFormat="1" ht="21" customHeight="1" x14ac:dyDescent="0.25">
      <c r="A2335" s="569">
        <v>2314</v>
      </c>
      <c r="B2335" s="319">
        <v>100000085167</v>
      </c>
      <c r="C2335" s="579">
        <v>39757</v>
      </c>
      <c r="D2335" s="307" t="s">
        <v>7499</v>
      </c>
      <c r="E2335" s="121">
        <v>587000</v>
      </c>
    </row>
    <row r="2336" spans="1:5" s="329" customFormat="1" ht="21" customHeight="1" x14ac:dyDescent="0.25">
      <c r="A2336" s="303">
        <v>2315</v>
      </c>
      <c r="B2336" s="300">
        <v>100000085168</v>
      </c>
      <c r="C2336" s="571">
        <v>39757</v>
      </c>
      <c r="D2336" s="311" t="s">
        <v>7499</v>
      </c>
      <c r="E2336" s="118">
        <v>587000</v>
      </c>
    </row>
    <row r="2337" spans="1:5" s="329" customFormat="1" ht="21" customHeight="1" x14ac:dyDescent="0.25">
      <c r="A2337" s="569">
        <v>2316</v>
      </c>
      <c r="B2337" s="302">
        <v>100000085169</v>
      </c>
      <c r="C2337" s="572">
        <v>39757</v>
      </c>
      <c r="D2337" s="301" t="s">
        <v>7499</v>
      </c>
      <c r="E2337" s="116">
        <v>587000</v>
      </c>
    </row>
    <row r="2338" spans="1:5" s="329" customFormat="1" ht="21" customHeight="1" x14ac:dyDescent="0.25">
      <c r="A2338" s="303">
        <v>2317</v>
      </c>
      <c r="B2338" s="302">
        <v>100000085170</v>
      </c>
      <c r="C2338" s="572">
        <v>39757</v>
      </c>
      <c r="D2338" s="301" t="s">
        <v>7499</v>
      </c>
      <c r="E2338" s="116">
        <v>587000</v>
      </c>
    </row>
    <row r="2339" spans="1:5" s="329" customFormat="1" ht="21" customHeight="1" x14ac:dyDescent="0.25">
      <c r="A2339" s="569">
        <v>2318</v>
      </c>
      <c r="B2339" s="302">
        <v>100000085195</v>
      </c>
      <c r="C2339" s="572">
        <v>39757</v>
      </c>
      <c r="D2339" s="301" t="s">
        <v>7500</v>
      </c>
      <c r="E2339" s="116">
        <v>61000</v>
      </c>
    </row>
    <row r="2340" spans="1:5" s="329" customFormat="1" ht="21" customHeight="1" x14ac:dyDescent="0.25">
      <c r="A2340" s="303">
        <v>2319</v>
      </c>
      <c r="B2340" s="302">
        <v>100000085196</v>
      </c>
      <c r="C2340" s="572">
        <v>39757</v>
      </c>
      <c r="D2340" s="301" t="s">
        <v>7500</v>
      </c>
      <c r="E2340" s="116">
        <v>61000</v>
      </c>
    </row>
    <row r="2341" spans="1:5" s="329" customFormat="1" ht="21" customHeight="1" x14ac:dyDescent="0.25">
      <c r="A2341" s="569">
        <v>2320</v>
      </c>
      <c r="B2341" s="302">
        <v>100000085197</v>
      </c>
      <c r="C2341" s="572">
        <v>39757</v>
      </c>
      <c r="D2341" s="301" t="s">
        <v>7500</v>
      </c>
      <c r="E2341" s="116">
        <v>61000</v>
      </c>
    </row>
    <row r="2342" spans="1:5" s="329" customFormat="1" ht="21" customHeight="1" x14ac:dyDescent="0.25">
      <c r="A2342" s="303">
        <v>2321</v>
      </c>
      <c r="B2342" s="302">
        <v>100000085198</v>
      </c>
      <c r="C2342" s="572">
        <v>39757</v>
      </c>
      <c r="D2342" s="301" t="s">
        <v>7500</v>
      </c>
      <c r="E2342" s="116">
        <v>61000</v>
      </c>
    </row>
    <row r="2343" spans="1:5" s="329" customFormat="1" ht="21" customHeight="1" x14ac:dyDescent="0.25">
      <c r="A2343" s="569">
        <v>2322</v>
      </c>
      <c r="B2343" s="302">
        <v>100000085199</v>
      </c>
      <c r="C2343" s="572">
        <v>39757</v>
      </c>
      <c r="D2343" s="301" t="s">
        <v>7500</v>
      </c>
      <c r="E2343" s="116">
        <v>61000</v>
      </c>
    </row>
    <row r="2344" spans="1:5" s="329" customFormat="1" ht="21" customHeight="1" x14ac:dyDescent="0.25">
      <c r="A2344" s="303">
        <v>2323</v>
      </c>
      <c r="B2344" s="302">
        <v>100000085200</v>
      </c>
      <c r="C2344" s="572">
        <v>39757</v>
      </c>
      <c r="D2344" s="301" t="s">
        <v>7500</v>
      </c>
      <c r="E2344" s="116">
        <v>61000</v>
      </c>
    </row>
    <row r="2345" spans="1:5" s="329" customFormat="1" ht="21" customHeight="1" x14ac:dyDescent="0.25">
      <c r="A2345" s="569">
        <v>2324</v>
      </c>
      <c r="B2345" s="302">
        <v>100000085201</v>
      </c>
      <c r="C2345" s="572">
        <v>39757</v>
      </c>
      <c r="D2345" s="301" t="s">
        <v>7500</v>
      </c>
      <c r="E2345" s="116">
        <v>61000</v>
      </c>
    </row>
    <row r="2346" spans="1:5" s="329" customFormat="1" ht="21" customHeight="1" x14ac:dyDescent="0.25">
      <c r="A2346" s="303">
        <v>2325</v>
      </c>
      <c r="B2346" s="302">
        <v>100000085202</v>
      </c>
      <c r="C2346" s="572">
        <v>39757</v>
      </c>
      <c r="D2346" s="301" t="s">
        <v>7500</v>
      </c>
      <c r="E2346" s="116">
        <v>61000</v>
      </c>
    </row>
    <row r="2347" spans="1:5" s="329" customFormat="1" ht="21" customHeight="1" x14ac:dyDescent="0.25">
      <c r="A2347" s="569">
        <v>2326</v>
      </c>
      <c r="B2347" s="302">
        <v>100000085203</v>
      </c>
      <c r="C2347" s="572">
        <v>39757</v>
      </c>
      <c r="D2347" s="301" t="s">
        <v>7500</v>
      </c>
      <c r="E2347" s="116">
        <v>61000</v>
      </c>
    </row>
    <row r="2348" spans="1:5" s="329" customFormat="1" ht="21" customHeight="1" x14ac:dyDescent="0.25">
      <c r="A2348" s="303">
        <v>2327</v>
      </c>
      <c r="B2348" s="302">
        <v>100000085204</v>
      </c>
      <c r="C2348" s="572">
        <v>39757</v>
      </c>
      <c r="D2348" s="301" t="s">
        <v>7500</v>
      </c>
      <c r="E2348" s="116">
        <v>61000</v>
      </c>
    </row>
    <row r="2349" spans="1:5" s="329" customFormat="1" ht="21" customHeight="1" x14ac:dyDescent="0.25">
      <c r="A2349" s="569">
        <v>2328</v>
      </c>
      <c r="B2349" s="302">
        <v>100000085205</v>
      </c>
      <c r="C2349" s="572">
        <v>39757</v>
      </c>
      <c r="D2349" s="301" t="s">
        <v>7500</v>
      </c>
      <c r="E2349" s="116">
        <v>61000</v>
      </c>
    </row>
    <row r="2350" spans="1:5" s="329" customFormat="1" ht="21" customHeight="1" x14ac:dyDescent="0.25">
      <c r="A2350" s="303">
        <v>2329</v>
      </c>
      <c r="B2350" s="302">
        <v>100000085206</v>
      </c>
      <c r="C2350" s="572">
        <v>39757</v>
      </c>
      <c r="D2350" s="301" t="s">
        <v>7500</v>
      </c>
      <c r="E2350" s="116">
        <v>61000</v>
      </c>
    </row>
    <row r="2351" spans="1:5" s="329" customFormat="1" ht="21" customHeight="1" x14ac:dyDescent="0.25">
      <c r="A2351" s="569">
        <v>2330</v>
      </c>
      <c r="B2351" s="302">
        <v>100000085207</v>
      </c>
      <c r="C2351" s="572">
        <v>39757</v>
      </c>
      <c r="D2351" s="301" t="s">
        <v>7500</v>
      </c>
      <c r="E2351" s="116">
        <v>61000</v>
      </c>
    </row>
    <row r="2352" spans="1:5" s="329" customFormat="1" ht="21" customHeight="1" x14ac:dyDescent="0.25">
      <c r="A2352" s="303">
        <v>2331</v>
      </c>
      <c r="B2352" s="302">
        <v>100000085208</v>
      </c>
      <c r="C2352" s="572">
        <v>39757</v>
      </c>
      <c r="D2352" s="301" t="s">
        <v>7500</v>
      </c>
      <c r="E2352" s="116">
        <v>61000</v>
      </c>
    </row>
    <row r="2353" spans="1:5" s="329" customFormat="1" ht="21" customHeight="1" x14ac:dyDescent="0.25">
      <c r="A2353" s="569">
        <v>2332</v>
      </c>
      <c r="B2353" s="302">
        <v>100000085209</v>
      </c>
      <c r="C2353" s="572">
        <v>39757</v>
      </c>
      <c r="D2353" s="301" t="s">
        <v>7500</v>
      </c>
      <c r="E2353" s="116">
        <v>61000</v>
      </c>
    </row>
    <row r="2354" spans="1:5" s="329" customFormat="1" ht="21" customHeight="1" x14ac:dyDescent="0.25">
      <c r="A2354" s="303">
        <v>2333</v>
      </c>
      <c r="B2354" s="302">
        <v>100000085210</v>
      </c>
      <c r="C2354" s="572">
        <v>39757</v>
      </c>
      <c r="D2354" s="301" t="s">
        <v>7500</v>
      </c>
      <c r="E2354" s="116">
        <v>61000</v>
      </c>
    </row>
    <row r="2355" spans="1:5" s="329" customFormat="1" ht="21" customHeight="1" x14ac:dyDescent="0.25">
      <c r="A2355" s="569">
        <v>2334</v>
      </c>
      <c r="B2355" s="302">
        <v>100000085211</v>
      </c>
      <c r="C2355" s="572">
        <v>39757</v>
      </c>
      <c r="D2355" s="301" t="s">
        <v>7500</v>
      </c>
      <c r="E2355" s="116">
        <v>61000</v>
      </c>
    </row>
    <row r="2356" spans="1:5" s="329" customFormat="1" ht="21" customHeight="1" x14ac:dyDescent="0.25">
      <c r="A2356" s="303">
        <v>2335</v>
      </c>
      <c r="B2356" s="302">
        <v>100000085212</v>
      </c>
      <c r="C2356" s="572">
        <v>39757</v>
      </c>
      <c r="D2356" s="301" t="s">
        <v>7500</v>
      </c>
      <c r="E2356" s="116">
        <v>61000</v>
      </c>
    </row>
    <row r="2357" spans="1:5" s="329" customFormat="1" ht="21" customHeight="1" x14ac:dyDescent="0.25">
      <c r="A2357" s="569">
        <v>2336</v>
      </c>
      <c r="B2357" s="302">
        <v>100000085213</v>
      </c>
      <c r="C2357" s="572">
        <v>39757</v>
      </c>
      <c r="D2357" s="301" t="s">
        <v>7500</v>
      </c>
      <c r="E2357" s="116">
        <v>61000</v>
      </c>
    </row>
    <row r="2358" spans="1:5" s="329" customFormat="1" ht="21" customHeight="1" x14ac:dyDescent="0.25">
      <c r="A2358" s="303">
        <v>2337</v>
      </c>
      <c r="B2358" s="302">
        <v>100000085214</v>
      </c>
      <c r="C2358" s="572">
        <v>39757</v>
      </c>
      <c r="D2358" s="301" t="s">
        <v>7500</v>
      </c>
      <c r="E2358" s="116">
        <v>61000</v>
      </c>
    </row>
    <row r="2359" spans="1:5" s="329" customFormat="1" ht="21" customHeight="1" x14ac:dyDescent="0.25">
      <c r="A2359" s="569">
        <v>2338</v>
      </c>
      <c r="B2359" s="302">
        <v>100000085218</v>
      </c>
      <c r="C2359" s="572">
        <v>39757</v>
      </c>
      <c r="D2359" s="301" t="s">
        <v>7501</v>
      </c>
      <c r="E2359" s="116">
        <v>1037200</v>
      </c>
    </row>
    <row r="2360" spans="1:5" s="329" customFormat="1" ht="21" customHeight="1" x14ac:dyDescent="0.25">
      <c r="A2360" s="303">
        <v>2339</v>
      </c>
      <c r="B2360" s="302">
        <v>100000085224</v>
      </c>
      <c r="C2360" s="572">
        <v>39757</v>
      </c>
      <c r="D2360" s="301" t="s">
        <v>7502</v>
      </c>
      <c r="E2360" s="116">
        <v>940000</v>
      </c>
    </row>
    <row r="2361" spans="1:5" s="329" customFormat="1" ht="21" customHeight="1" x14ac:dyDescent="0.25">
      <c r="A2361" s="569">
        <v>2340</v>
      </c>
      <c r="B2361" s="302">
        <v>100000085225</v>
      </c>
      <c r="C2361" s="572">
        <v>39757</v>
      </c>
      <c r="D2361" s="301" t="s">
        <v>7502</v>
      </c>
      <c r="E2361" s="116">
        <v>940000</v>
      </c>
    </row>
    <row r="2362" spans="1:5" s="329" customFormat="1" ht="21" customHeight="1" x14ac:dyDescent="0.25">
      <c r="A2362" s="303">
        <v>2341</v>
      </c>
      <c r="B2362" s="302">
        <v>100000563859</v>
      </c>
      <c r="C2362" s="572">
        <v>44044</v>
      </c>
      <c r="D2362" s="301" t="s">
        <v>7503</v>
      </c>
      <c r="E2362" s="116">
        <v>1570225</v>
      </c>
    </row>
    <row r="2363" spans="1:5" s="329" customFormat="1" ht="21" customHeight="1" x14ac:dyDescent="0.25">
      <c r="A2363" s="569">
        <v>2342</v>
      </c>
      <c r="B2363" s="302">
        <v>100000565293</v>
      </c>
      <c r="C2363" s="572">
        <v>44044</v>
      </c>
      <c r="D2363" s="301" t="s">
        <v>7504</v>
      </c>
      <c r="E2363" s="116">
        <v>1183420</v>
      </c>
    </row>
    <row r="2364" spans="1:5" s="329" customFormat="1" ht="21" customHeight="1" x14ac:dyDescent="0.25">
      <c r="A2364" s="671">
        <v>2343</v>
      </c>
      <c r="B2364" s="302">
        <v>100000695193</v>
      </c>
      <c r="C2364" s="572">
        <v>44348</v>
      </c>
      <c r="D2364" s="301" t="s">
        <v>7505</v>
      </c>
      <c r="E2364" s="116">
        <v>273813</v>
      </c>
    </row>
    <row r="2365" spans="1:5" s="329" customFormat="1" ht="21" customHeight="1" x14ac:dyDescent="0.25">
      <c r="A2365" s="672"/>
      <c r="B2365" s="302">
        <v>100000695193</v>
      </c>
      <c r="C2365" s="572">
        <v>44348</v>
      </c>
      <c r="D2365" s="301" t="s">
        <v>7505</v>
      </c>
      <c r="E2365" s="116">
        <v>410719.5</v>
      </c>
    </row>
    <row r="2366" spans="1:5" s="329" customFormat="1" ht="21" customHeight="1" x14ac:dyDescent="0.25">
      <c r="A2366" s="330"/>
      <c r="B2366" s="677" t="s">
        <v>7506</v>
      </c>
      <c r="C2366" s="677"/>
      <c r="D2366" s="678"/>
      <c r="E2366" s="305">
        <f>SUM(E2335:E2365)</f>
        <v>9923377.5</v>
      </c>
    </row>
    <row r="2367" spans="1:5" ht="21" customHeight="1" x14ac:dyDescent="0.2">
      <c r="A2367" s="331"/>
      <c r="B2367" s="681" t="s">
        <v>7507</v>
      </c>
      <c r="C2367" s="682"/>
      <c r="D2367" s="683"/>
      <c r="E2367" s="332">
        <f>SUM(E2333,E37,E1496,E1501,E1504,E1681,E2366)</f>
        <v>325349814.96999997</v>
      </c>
    </row>
  </sheetData>
  <mergeCells count="14">
    <mergeCell ref="B2366:D2366"/>
    <mergeCell ref="B2367:D2367"/>
    <mergeCell ref="B1496:D1496"/>
    <mergeCell ref="B1501:D1501"/>
    <mergeCell ref="B1504:D1504"/>
    <mergeCell ref="B1681:D1681"/>
    <mergeCell ref="B2333:D2333"/>
    <mergeCell ref="A2364:A2365"/>
    <mergeCell ref="A1:E1"/>
    <mergeCell ref="A2:E2"/>
    <mergeCell ref="A3:E3"/>
    <mergeCell ref="A9:A12"/>
    <mergeCell ref="B37:D37"/>
    <mergeCell ref="A950:A95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zoomScaleNormal="100" zoomScaleSheetLayoutView="100" workbookViewId="0">
      <pane ySplit="5" topLeftCell="A6" activePane="bottomLeft" state="frozen"/>
      <selection activeCell="M9" sqref="M9"/>
      <selection pane="bottomLeft" activeCell="M9" sqref="M9"/>
    </sheetView>
  </sheetViews>
  <sheetFormatPr defaultColWidth="9" defaultRowHeight="16.5" customHeight="1" x14ac:dyDescent="0.2"/>
  <cols>
    <col min="1" max="1" width="5.25" style="124" customWidth="1"/>
    <col min="2" max="2" width="16.25" style="136" customWidth="1"/>
    <col min="3" max="3" width="32.75" style="137" customWidth="1"/>
    <col min="4" max="4" width="27.5" style="124" customWidth="1"/>
    <col min="5" max="6" width="9" style="127"/>
    <col min="7" max="7" width="9.875" style="127" bestFit="1" customWidth="1"/>
    <col min="8" max="16384" width="9" style="127"/>
  </cols>
  <sheetData>
    <row r="1" spans="1:6" s="123" customFormat="1" ht="18.75" x14ac:dyDescent="0.2">
      <c r="A1" s="669" t="s">
        <v>9</v>
      </c>
      <c r="B1" s="669"/>
      <c r="C1" s="669"/>
      <c r="D1" s="669"/>
      <c r="E1" s="122"/>
      <c r="F1" s="122"/>
    </row>
    <row r="2" spans="1:6" s="123" customFormat="1" ht="18.75" x14ac:dyDescent="0.2">
      <c r="A2" s="690" t="s">
        <v>7508</v>
      </c>
      <c r="B2" s="690"/>
      <c r="C2" s="690"/>
      <c r="D2" s="690"/>
    </row>
    <row r="3" spans="1:6" s="123" customFormat="1" ht="18.75" x14ac:dyDescent="0.2">
      <c r="A3" s="690" t="s">
        <v>27</v>
      </c>
      <c r="B3" s="690"/>
      <c r="C3" s="690"/>
      <c r="D3" s="690"/>
    </row>
    <row r="4" spans="1:6" ht="8.25" customHeight="1" x14ac:dyDescent="0.2">
      <c r="B4" s="125"/>
      <c r="C4" s="126"/>
    </row>
    <row r="5" spans="1:6" s="124" customFormat="1" ht="18.75" x14ac:dyDescent="0.2">
      <c r="A5" s="128" t="s">
        <v>12</v>
      </c>
      <c r="B5" s="129" t="s">
        <v>254</v>
      </c>
      <c r="C5" s="128" t="s">
        <v>7509</v>
      </c>
      <c r="D5" s="128" t="s">
        <v>7510</v>
      </c>
    </row>
    <row r="6" spans="1:6" ht="18.75" x14ac:dyDescent="0.2">
      <c r="A6" s="130"/>
      <c r="B6" s="131" t="s">
        <v>257</v>
      </c>
      <c r="C6" s="132"/>
      <c r="D6" s="132"/>
    </row>
    <row r="7" spans="1:6" ht="18.75" x14ac:dyDescent="0.2">
      <c r="A7" s="133">
        <v>1</v>
      </c>
      <c r="B7" s="134" t="s">
        <v>7511</v>
      </c>
      <c r="C7" s="132" t="s">
        <v>7512</v>
      </c>
      <c r="D7" s="132" t="s">
        <v>7513</v>
      </c>
    </row>
    <row r="8" spans="1:6" ht="18.75" x14ac:dyDescent="0.2">
      <c r="A8" s="133">
        <v>2</v>
      </c>
      <c r="B8" s="134" t="s">
        <v>7514</v>
      </c>
      <c r="C8" s="132" t="s">
        <v>7515</v>
      </c>
      <c r="D8" s="132" t="s">
        <v>7513</v>
      </c>
    </row>
    <row r="9" spans="1:6" ht="18.75" x14ac:dyDescent="0.2">
      <c r="A9" s="133">
        <v>3</v>
      </c>
      <c r="B9" s="134" t="s">
        <v>7516</v>
      </c>
      <c r="C9" s="132" t="s">
        <v>7517</v>
      </c>
      <c r="D9" s="132" t="s">
        <v>7513</v>
      </c>
    </row>
    <row r="10" spans="1:6" ht="18.75" x14ac:dyDescent="0.2">
      <c r="A10" s="133">
        <v>4</v>
      </c>
      <c r="B10" s="134" t="s">
        <v>7518</v>
      </c>
      <c r="C10" s="132" t="s">
        <v>7517</v>
      </c>
      <c r="D10" s="132" t="s">
        <v>7513</v>
      </c>
    </row>
    <row r="11" spans="1:6" ht="18.75" x14ac:dyDescent="0.2">
      <c r="A11" s="133">
        <v>5</v>
      </c>
      <c r="B11" s="134" t="s">
        <v>320</v>
      </c>
      <c r="C11" s="132" t="s">
        <v>7519</v>
      </c>
      <c r="D11" s="132" t="s">
        <v>7513</v>
      </c>
    </row>
    <row r="12" spans="1:6" ht="18.75" x14ac:dyDescent="0.2">
      <c r="A12" s="133">
        <v>6</v>
      </c>
      <c r="B12" s="134" t="s">
        <v>326</v>
      </c>
      <c r="C12" s="132" t="s">
        <v>7519</v>
      </c>
      <c r="D12" s="132" t="s">
        <v>7513</v>
      </c>
    </row>
    <row r="13" spans="1:6" ht="18.75" x14ac:dyDescent="0.2">
      <c r="A13" s="133">
        <v>7</v>
      </c>
      <c r="B13" s="134" t="s">
        <v>341</v>
      </c>
      <c r="C13" s="132" t="s">
        <v>7519</v>
      </c>
      <c r="D13" s="132" t="s">
        <v>7513</v>
      </c>
    </row>
    <row r="14" spans="1:6" ht="18.75" x14ac:dyDescent="0.2">
      <c r="A14" s="133">
        <v>8</v>
      </c>
      <c r="B14" s="134" t="s">
        <v>366</v>
      </c>
      <c r="C14" s="132" t="s">
        <v>7519</v>
      </c>
      <c r="D14" s="132" t="s">
        <v>7513</v>
      </c>
    </row>
    <row r="15" spans="1:6" ht="18.75" x14ac:dyDescent="0.2">
      <c r="A15" s="133">
        <v>9</v>
      </c>
      <c r="B15" s="134" t="s">
        <v>369</v>
      </c>
      <c r="C15" s="132" t="s">
        <v>7519</v>
      </c>
      <c r="D15" s="132" t="s">
        <v>7513</v>
      </c>
    </row>
    <row r="16" spans="1:6" ht="18.75" x14ac:dyDescent="0.2">
      <c r="A16" s="133">
        <v>10</v>
      </c>
      <c r="B16" s="134" t="s">
        <v>7520</v>
      </c>
      <c r="C16" s="132" t="s">
        <v>7521</v>
      </c>
      <c r="D16" s="132" t="s">
        <v>7513</v>
      </c>
    </row>
    <row r="17" spans="1:4" ht="18.75" x14ac:dyDescent="0.2">
      <c r="A17" s="133">
        <v>11</v>
      </c>
      <c r="B17" s="134" t="s">
        <v>7522</v>
      </c>
      <c r="C17" s="132" t="s">
        <v>7523</v>
      </c>
      <c r="D17" s="132" t="s">
        <v>7513</v>
      </c>
    </row>
    <row r="18" spans="1:4" ht="18.75" x14ac:dyDescent="0.2">
      <c r="A18" s="133">
        <v>12</v>
      </c>
      <c r="B18" s="134" t="s">
        <v>449</v>
      </c>
      <c r="C18" s="132" t="s">
        <v>7524</v>
      </c>
      <c r="D18" s="132" t="s">
        <v>604</v>
      </c>
    </row>
    <row r="19" spans="1:4" ht="18.75" x14ac:dyDescent="0.2">
      <c r="A19" s="133">
        <v>13</v>
      </c>
      <c r="B19" s="134" t="s">
        <v>471</v>
      </c>
      <c r="C19" s="132" t="s">
        <v>7519</v>
      </c>
      <c r="D19" s="132" t="s">
        <v>451</v>
      </c>
    </row>
    <row r="20" spans="1:4" ht="18.75" x14ac:dyDescent="0.2">
      <c r="A20" s="133">
        <v>14</v>
      </c>
      <c r="B20" s="134" t="s">
        <v>7525</v>
      </c>
      <c r="C20" s="132" t="s">
        <v>7526</v>
      </c>
      <c r="D20" s="132" t="s">
        <v>666</v>
      </c>
    </row>
    <row r="21" spans="1:4" ht="18.75" x14ac:dyDescent="0.2">
      <c r="A21" s="133">
        <v>15</v>
      </c>
      <c r="B21" s="134" t="s">
        <v>671</v>
      </c>
      <c r="C21" s="132" t="s">
        <v>7519</v>
      </c>
      <c r="D21" s="132" t="s">
        <v>666</v>
      </c>
    </row>
    <row r="22" spans="1:4" ht="18.75" x14ac:dyDescent="0.2">
      <c r="A22" s="133">
        <v>16</v>
      </c>
      <c r="B22" s="134" t="s">
        <v>674</v>
      </c>
      <c r="C22" s="132" t="s">
        <v>7519</v>
      </c>
      <c r="D22" s="132" t="s">
        <v>666</v>
      </c>
    </row>
    <row r="23" spans="1:4" ht="18.75" x14ac:dyDescent="0.2">
      <c r="A23" s="135"/>
      <c r="B23" s="684" t="s">
        <v>7527</v>
      </c>
      <c r="C23" s="685"/>
      <c r="D23" s="686"/>
    </row>
    <row r="24" spans="1:4" ht="18.75" x14ac:dyDescent="0.2">
      <c r="A24" s="130"/>
      <c r="B24" s="131" t="s">
        <v>5673</v>
      </c>
      <c r="C24" s="132"/>
      <c r="D24" s="132"/>
    </row>
    <row r="25" spans="1:4" ht="18.75" x14ac:dyDescent="0.2">
      <c r="A25" s="133">
        <v>17</v>
      </c>
      <c r="B25" s="134" t="s">
        <v>2753</v>
      </c>
      <c r="C25" s="132" t="s">
        <v>7528</v>
      </c>
      <c r="D25" s="132" t="s">
        <v>2729</v>
      </c>
    </row>
    <row r="26" spans="1:4" ht="18.75" x14ac:dyDescent="0.2">
      <c r="A26" s="133">
        <v>18</v>
      </c>
      <c r="B26" s="134" t="s">
        <v>2757</v>
      </c>
      <c r="C26" s="132" t="s">
        <v>7524</v>
      </c>
      <c r="D26" s="132" t="s">
        <v>2729</v>
      </c>
    </row>
    <row r="27" spans="1:4" ht="18.75" x14ac:dyDescent="0.2">
      <c r="A27" s="133">
        <v>19</v>
      </c>
      <c r="B27" s="134" t="s">
        <v>2788</v>
      </c>
      <c r="C27" s="132" t="s">
        <v>7528</v>
      </c>
      <c r="D27" s="132" t="s">
        <v>2729</v>
      </c>
    </row>
    <row r="28" spans="1:4" ht="18.75" x14ac:dyDescent="0.2">
      <c r="A28" s="133">
        <v>20</v>
      </c>
      <c r="B28" s="134" t="s">
        <v>2791</v>
      </c>
      <c r="C28" s="132" t="s">
        <v>7528</v>
      </c>
      <c r="D28" s="132" t="s">
        <v>2729</v>
      </c>
    </row>
    <row r="29" spans="1:4" ht="18.75" x14ac:dyDescent="0.2">
      <c r="A29" s="133">
        <v>21</v>
      </c>
      <c r="B29" s="134" t="s">
        <v>7529</v>
      </c>
      <c r="C29" s="132" t="s">
        <v>7521</v>
      </c>
      <c r="D29" s="132" t="s">
        <v>2729</v>
      </c>
    </row>
    <row r="30" spans="1:4" ht="18.75" x14ac:dyDescent="0.2">
      <c r="A30" s="133">
        <v>22</v>
      </c>
      <c r="B30" s="134" t="s">
        <v>7530</v>
      </c>
      <c r="C30" s="132" t="s">
        <v>7521</v>
      </c>
      <c r="D30" s="132" t="s">
        <v>2729</v>
      </c>
    </row>
    <row r="31" spans="1:4" ht="18.75" x14ac:dyDescent="0.2">
      <c r="A31" s="133">
        <v>23</v>
      </c>
      <c r="B31" s="134" t="s">
        <v>7531</v>
      </c>
      <c r="C31" s="132" t="s">
        <v>7521</v>
      </c>
      <c r="D31" s="132" t="s">
        <v>2729</v>
      </c>
    </row>
    <row r="32" spans="1:4" ht="18.75" x14ac:dyDescent="0.2">
      <c r="A32" s="133">
        <v>24</v>
      </c>
      <c r="B32" s="134" t="s">
        <v>3280</v>
      </c>
      <c r="C32" s="132" t="s">
        <v>7532</v>
      </c>
      <c r="D32" s="132" t="s">
        <v>3096</v>
      </c>
    </row>
    <row r="33" spans="1:4" ht="18.75" x14ac:dyDescent="0.2">
      <c r="A33" s="133">
        <v>25</v>
      </c>
      <c r="B33" s="134" t="s">
        <v>3297</v>
      </c>
      <c r="C33" s="132" t="s">
        <v>7532</v>
      </c>
      <c r="D33" s="132" t="s">
        <v>3096</v>
      </c>
    </row>
    <row r="34" spans="1:4" ht="18.75" x14ac:dyDescent="0.2">
      <c r="A34" s="133">
        <v>26</v>
      </c>
      <c r="B34" s="134" t="s">
        <v>3302</v>
      </c>
      <c r="C34" s="132" t="s">
        <v>7532</v>
      </c>
      <c r="D34" s="132" t="s">
        <v>3096</v>
      </c>
    </row>
    <row r="35" spans="1:4" ht="18.75" x14ac:dyDescent="0.2">
      <c r="A35" s="133">
        <v>27</v>
      </c>
      <c r="B35" s="134" t="s">
        <v>3320</v>
      </c>
      <c r="C35" s="132" t="s">
        <v>7533</v>
      </c>
      <c r="D35" s="132" t="s">
        <v>3096</v>
      </c>
    </row>
    <row r="36" spans="1:4" ht="18.75" x14ac:dyDescent="0.2">
      <c r="A36" s="133">
        <v>28</v>
      </c>
      <c r="B36" s="134" t="s">
        <v>3335</v>
      </c>
      <c r="C36" s="132" t="s">
        <v>7524</v>
      </c>
      <c r="D36" s="132" t="s">
        <v>3096</v>
      </c>
    </row>
    <row r="37" spans="1:4" ht="18.75" x14ac:dyDescent="0.2">
      <c r="A37" s="133">
        <v>29</v>
      </c>
      <c r="B37" s="134" t="s">
        <v>3353</v>
      </c>
      <c r="C37" s="132" t="s">
        <v>7521</v>
      </c>
      <c r="D37" s="132" t="s">
        <v>3345</v>
      </c>
    </row>
    <row r="38" spans="1:4" ht="18.75" x14ac:dyDescent="0.2">
      <c r="A38" s="133">
        <v>30</v>
      </c>
      <c r="B38" s="134" t="s">
        <v>3361</v>
      </c>
      <c r="C38" s="132" t="s">
        <v>7534</v>
      </c>
      <c r="D38" s="132" t="s">
        <v>3345</v>
      </c>
    </row>
    <row r="39" spans="1:4" ht="18.75" x14ac:dyDescent="0.2">
      <c r="A39" s="133">
        <v>31</v>
      </c>
      <c r="B39" s="134" t="s">
        <v>3400</v>
      </c>
      <c r="C39" s="132" t="s">
        <v>7535</v>
      </c>
      <c r="D39" s="132" t="s">
        <v>3345</v>
      </c>
    </row>
    <row r="40" spans="1:4" ht="18.75" x14ac:dyDescent="0.2">
      <c r="A40" s="133">
        <v>32</v>
      </c>
      <c r="B40" s="134" t="s">
        <v>7536</v>
      </c>
      <c r="C40" s="132" t="s">
        <v>7537</v>
      </c>
      <c r="D40" s="132" t="s">
        <v>7538</v>
      </c>
    </row>
    <row r="41" spans="1:4" ht="18.75" x14ac:dyDescent="0.2">
      <c r="A41" s="133">
        <v>33</v>
      </c>
      <c r="B41" s="134" t="s">
        <v>3532</v>
      </c>
      <c r="C41" s="132" t="s">
        <v>7528</v>
      </c>
      <c r="D41" s="132" t="s">
        <v>7538</v>
      </c>
    </row>
    <row r="42" spans="1:4" ht="18.75" x14ac:dyDescent="0.2">
      <c r="A42" s="133">
        <v>34</v>
      </c>
      <c r="B42" s="134" t="s">
        <v>3598</v>
      </c>
      <c r="C42" s="132" t="s">
        <v>7519</v>
      </c>
      <c r="D42" s="132" t="s">
        <v>7538</v>
      </c>
    </row>
    <row r="43" spans="1:4" ht="18.75" x14ac:dyDescent="0.2">
      <c r="A43" s="133">
        <v>35</v>
      </c>
      <c r="B43" s="134" t="s">
        <v>3606</v>
      </c>
      <c r="C43" s="132" t="s">
        <v>7539</v>
      </c>
      <c r="D43" s="132" t="s">
        <v>7538</v>
      </c>
    </row>
    <row r="44" spans="1:4" ht="18.75" x14ac:dyDescent="0.2">
      <c r="A44" s="133">
        <v>36</v>
      </c>
      <c r="B44" s="134" t="s">
        <v>3610</v>
      </c>
      <c r="C44" s="132" t="s">
        <v>7539</v>
      </c>
      <c r="D44" s="132" t="s">
        <v>7538</v>
      </c>
    </row>
    <row r="45" spans="1:4" ht="18.75" x14ac:dyDescent="0.2">
      <c r="A45" s="133">
        <v>37</v>
      </c>
      <c r="B45" s="134" t="s">
        <v>3613</v>
      </c>
      <c r="C45" s="132" t="s">
        <v>7539</v>
      </c>
      <c r="D45" s="132" t="s">
        <v>7538</v>
      </c>
    </row>
    <row r="46" spans="1:4" ht="18.75" x14ac:dyDescent="0.2">
      <c r="A46" s="133">
        <v>38</v>
      </c>
      <c r="B46" s="134" t="s">
        <v>3616</v>
      </c>
      <c r="C46" s="132" t="s">
        <v>7539</v>
      </c>
      <c r="D46" s="132" t="s">
        <v>7538</v>
      </c>
    </row>
    <row r="47" spans="1:4" ht="18.75" x14ac:dyDescent="0.2">
      <c r="A47" s="133">
        <v>39</v>
      </c>
      <c r="B47" s="134" t="s">
        <v>3806</v>
      </c>
      <c r="C47" s="132" t="s">
        <v>7534</v>
      </c>
      <c r="D47" s="132" t="s">
        <v>3797</v>
      </c>
    </row>
    <row r="48" spans="1:4" ht="18.75" x14ac:dyDescent="0.2">
      <c r="A48" s="133">
        <v>40</v>
      </c>
      <c r="B48" s="134" t="s">
        <v>7540</v>
      </c>
      <c r="C48" s="132" t="s">
        <v>7534</v>
      </c>
      <c r="D48" s="132" t="s">
        <v>3797</v>
      </c>
    </row>
    <row r="49" spans="1:4" ht="18.75" x14ac:dyDescent="0.2">
      <c r="A49" s="133">
        <v>41</v>
      </c>
      <c r="B49" s="134" t="s">
        <v>3808</v>
      </c>
      <c r="C49" s="132" t="s">
        <v>7534</v>
      </c>
      <c r="D49" s="132" t="s">
        <v>3797</v>
      </c>
    </row>
    <row r="50" spans="1:4" ht="18.75" x14ac:dyDescent="0.2">
      <c r="A50" s="133">
        <v>42</v>
      </c>
      <c r="B50" s="134" t="s">
        <v>7541</v>
      </c>
      <c r="C50" s="132" t="s">
        <v>7542</v>
      </c>
      <c r="D50" s="132" t="s">
        <v>3900</v>
      </c>
    </row>
    <row r="51" spans="1:4" ht="18.75" x14ac:dyDescent="0.2">
      <c r="A51" s="133">
        <v>43</v>
      </c>
      <c r="B51" s="134" t="s">
        <v>3904</v>
      </c>
      <c r="C51" s="132" t="s">
        <v>7542</v>
      </c>
      <c r="D51" s="132" t="s">
        <v>3900</v>
      </c>
    </row>
    <row r="52" spans="1:4" ht="18.75" x14ac:dyDescent="0.2">
      <c r="A52" s="133">
        <v>44</v>
      </c>
      <c r="B52" s="134" t="s">
        <v>3911</v>
      </c>
      <c r="C52" s="132" t="s">
        <v>7532</v>
      </c>
      <c r="D52" s="132" t="s">
        <v>3900</v>
      </c>
    </row>
    <row r="53" spans="1:4" ht="18.75" x14ac:dyDescent="0.2">
      <c r="A53" s="133">
        <v>45</v>
      </c>
      <c r="B53" s="134" t="s">
        <v>7543</v>
      </c>
      <c r="C53" s="132" t="s">
        <v>7519</v>
      </c>
      <c r="D53" s="132" t="s">
        <v>3900</v>
      </c>
    </row>
    <row r="54" spans="1:4" ht="18.75" x14ac:dyDescent="0.2">
      <c r="A54" s="133">
        <v>46</v>
      </c>
      <c r="B54" s="134" t="s">
        <v>7544</v>
      </c>
      <c r="C54" s="132" t="s">
        <v>7545</v>
      </c>
      <c r="D54" s="132" t="s">
        <v>3900</v>
      </c>
    </row>
    <row r="55" spans="1:4" ht="18.75" x14ac:dyDescent="0.2">
      <c r="A55" s="133">
        <v>47</v>
      </c>
      <c r="B55" s="134" t="s">
        <v>7546</v>
      </c>
      <c r="C55" s="132" t="s">
        <v>7545</v>
      </c>
      <c r="D55" s="132" t="s">
        <v>3900</v>
      </c>
    </row>
    <row r="56" spans="1:4" ht="18.75" x14ac:dyDescent="0.2">
      <c r="A56" s="133">
        <v>48</v>
      </c>
      <c r="B56" s="134" t="s">
        <v>7547</v>
      </c>
      <c r="C56" s="132" t="s">
        <v>7545</v>
      </c>
      <c r="D56" s="132" t="s">
        <v>3900</v>
      </c>
    </row>
    <row r="57" spans="1:4" ht="18.75" x14ac:dyDescent="0.2">
      <c r="A57" s="133">
        <v>49</v>
      </c>
      <c r="B57" s="134" t="s">
        <v>7548</v>
      </c>
      <c r="C57" s="132" t="s">
        <v>7545</v>
      </c>
      <c r="D57" s="132" t="s">
        <v>3900</v>
      </c>
    </row>
    <row r="58" spans="1:4" ht="18.75" x14ac:dyDescent="0.2">
      <c r="A58" s="133">
        <v>50</v>
      </c>
      <c r="B58" s="134" t="s">
        <v>7549</v>
      </c>
      <c r="C58" s="132" t="s">
        <v>7545</v>
      </c>
      <c r="D58" s="132" t="s">
        <v>3900</v>
      </c>
    </row>
    <row r="59" spans="1:4" ht="18.75" x14ac:dyDescent="0.2">
      <c r="A59" s="133">
        <v>51</v>
      </c>
      <c r="B59" s="134" t="s">
        <v>7550</v>
      </c>
      <c r="C59" s="132" t="s">
        <v>7545</v>
      </c>
      <c r="D59" s="132" t="s">
        <v>3900</v>
      </c>
    </row>
    <row r="60" spans="1:4" ht="18.75" x14ac:dyDescent="0.2">
      <c r="A60" s="133">
        <v>52</v>
      </c>
      <c r="B60" s="134" t="s">
        <v>7551</v>
      </c>
      <c r="C60" s="132" t="s">
        <v>7545</v>
      </c>
      <c r="D60" s="132" t="s">
        <v>3900</v>
      </c>
    </row>
    <row r="61" spans="1:4" ht="18.75" x14ac:dyDescent="0.2">
      <c r="A61" s="133">
        <v>53</v>
      </c>
      <c r="B61" s="134" t="s">
        <v>7552</v>
      </c>
      <c r="C61" s="132" t="s">
        <v>7545</v>
      </c>
      <c r="D61" s="132" t="s">
        <v>3900</v>
      </c>
    </row>
    <row r="62" spans="1:4" ht="18.75" x14ac:dyDescent="0.2">
      <c r="A62" s="133">
        <v>54</v>
      </c>
      <c r="B62" s="134" t="s">
        <v>7553</v>
      </c>
      <c r="C62" s="132" t="s">
        <v>7545</v>
      </c>
      <c r="D62" s="132" t="s">
        <v>3900</v>
      </c>
    </row>
    <row r="63" spans="1:4" ht="18.75" x14ac:dyDescent="0.2">
      <c r="A63" s="133">
        <v>55</v>
      </c>
      <c r="B63" s="134" t="s">
        <v>3944</v>
      </c>
      <c r="C63" s="132" t="s">
        <v>7519</v>
      </c>
      <c r="D63" s="132" t="s">
        <v>3900</v>
      </c>
    </row>
    <row r="64" spans="1:4" ht="18.75" x14ac:dyDescent="0.2">
      <c r="A64" s="133">
        <v>56</v>
      </c>
      <c r="B64" s="134" t="s">
        <v>3947</v>
      </c>
      <c r="C64" s="132" t="s">
        <v>7519</v>
      </c>
      <c r="D64" s="132" t="s">
        <v>3900</v>
      </c>
    </row>
    <row r="65" spans="1:4" ht="18.75" x14ac:dyDescent="0.2">
      <c r="A65" s="133">
        <v>57</v>
      </c>
      <c r="B65" s="134" t="s">
        <v>3950</v>
      </c>
      <c r="C65" s="132" t="s">
        <v>7545</v>
      </c>
      <c r="D65" s="132" t="s">
        <v>3900</v>
      </c>
    </row>
    <row r="66" spans="1:4" ht="18.75" x14ac:dyDescent="0.2">
      <c r="A66" s="133">
        <v>58</v>
      </c>
      <c r="B66" s="134" t="s">
        <v>3953</v>
      </c>
      <c r="C66" s="132" t="s">
        <v>7545</v>
      </c>
      <c r="D66" s="132" t="s">
        <v>3900</v>
      </c>
    </row>
    <row r="67" spans="1:4" ht="18.75" x14ac:dyDescent="0.2">
      <c r="A67" s="133">
        <v>59</v>
      </c>
      <c r="B67" s="134" t="s">
        <v>3955</v>
      </c>
      <c r="C67" s="132" t="s">
        <v>7545</v>
      </c>
      <c r="D67" s="132" t="s">
        <v>3900</v>
      </c>
    </row>
    <row r="68" spans="1:4" ht="18.75" x14ac:dyDescent="0.2">
      <c r="A68" s="133">
        <v>60</v>
      </c>
      <c r="B68" s="134" t="s">
        <v>3957</v>
      </c>
      <c r="C68" s="132" t="s">
        <v>7545</v>
      </c>
      <c r="D68" s="132" t="s">
        <v>3900</v>
      </c>
    </row>
    <row r="69" spans="1:4" ht="18.75" x14ac:dyDescent="0.2">
      <c r="A69" s="133">
        <v>61</v>
      </c>
      <c r="B69" s="134" t="s">
        <v>3971</v>
      </c>
      <c r="C69" s="132" t="s">
        <v>7554</v>
      </c>
      <c r="D69" s="132" t="s">
        <v>3962</v>
      </c>
    </row>
    <row r="70" spans="1:4" ht="18.75" x14ac:dyDescent="0.2">
      <c r="A70" s="133">
        <v>62</v>
      </c>
      <c r="B70" s="134" t="s">
        <v>4018</v>
      </c>
      <c r="C70" s="132" t="s">
        <v>7555</v>
      </c>
      <c r="D70" s="132" t="s">
        <v>3962</v>
      </c>
    </row>
    <row r="71" spans="1:4" ht="18.75" x14ac:dyDescent="0.2">
      <c r="A71" s="133">
        <v>63</v>
      </c>
      <c r="B71" s="134" t="s">
        <v>4032</v>
      </c>
      <c r="C71" s="132" t="s">
        <v>7556</v>
      </c>
      <c r="D71" s="132" t="s">
        <v>3962</v>
      </c>
    </row>
    <row r="72" spans="1:4" ht="18.75" x14ac:dyDescent="0.2">
      <c r="A72" s="133">
        <v>64</v>
      </c>
      <c r="B72" s="134" t="s">
        <v>7557</v>
      </c>
      <c r="C72" s="132" t="s">
        <v>7534</v>
      </c>
      <c r="D72" s="132" t="s">
        <v>4038</v>
      </c>
    </row>
    <row r="73" spans="1:4" ht="18.75" x14ac:dyDescent="0.2">
      <c r="A73" s="133">
        <v>65</v>
      </c>
      <c r="B73" s="134" t="s">
        <v>7558</v>
      </c>
      <c r="C73" s="132" t="s">
        <v>7559</v>
      </c>
      <c r="D73" s="132" t="s">
        <v>4038</v>
      </c>
    </row>
    <row r="74" spans="1:4" ht="18.75" x14ac:dyDescent="0.2">
      <c r="A74" s="133">
        <v>66</v>
      </c>
      <c r="B74" s="134" t="s">
        <v>7560</v>
      </c>
      <c r="C74" s="132" t="s">
        <v>7561</v>
      </c>
      <c r="D74" s="132" t="s">
        <v>4038</v>
      </c>
    </row>
    <row r="75" spans="1:4" ht="18.75" x14ac:dyDescent="0.2">
      <c r="A75" s="133">
        <v>67</v>
      </c>
      <c r="B75" s="134" t="s">
        <v>7562</v>
      </c>
      <c r="C75" s="132" t="s">
        <v>7559</v>
      </c>
      <c r="D75" s="132" t="s">
        <v>4038</v>
      </c>
    </row>
    <row r="76" spans="1:4" ht="18.75" x14ac:dyDescent="0.2">
      <c r="A76" s="133">
        <v>68</v>
      </c>
      <c r="B76" s="134" t="s">
        <v>4063</v>
      </c>
      <c r="C76" s="132" t="s">
        <v>7521</v>
      </c>
      <c r="D76" s="132" t="s">
        <v>4038</v>
      </c>
    </row>
    <row r="77" spans="1:4" ht="18.75" x14ac:dyDescent="0.2">
      <c r="A77" s="133">
        <v>69</v>
      </c>
      <c r="B77" s="134" t="s">
        <v>4071</v>
      </c>
      <c r="C77" s="132" t="s">
        <v>7534</v>
      </c>
      <c r="D77" s="132" t="s">
        <v>4038</v>
      </c>
    </row>
    <row r="78" spans="1:4" ht="18.75" x14ac:dyDescent="0.2">
      <c r="A78" s="133">
        <v>70</v>
      </c>
      <c r="B78" s="134" t="s">
        <v>4075</v>
      </c>
      <c r="C78" s="132" t="s">
        <v>7532</v>
      </c>
      <c r="D78" s="132" t="s">
        <v>4038</v>
      </c>
    </row>
    <row r="79" spans="1:4" ht="18.75" x14ac:dyDescent="0.2">
      <c r="A79" s="133">
        <v>71</v>
      </c>
      <c r="B79" s="134" t="s">
        <v>4078</v>
      </c>
      <c r="C79" s="132" t="s">
        <v>7532</v>
      </c>
      <c r="D79" s="132" t="s">
        <v>4038</v>
      </c>
    </row>
    <row r="80" spans="1:4" ht="18.75" x14ac:dyDescent="0.2">
      <c r="A80" s="133">
        <v>72</v>
      </c>
      <c r="B80" s="134" t="s">
        <v>4081</v>
      </c>
      <c r="C80" s="132" t="s">
        <v>7532</v>
      </c>
      <c r="D80" s="132" t="s">
        <v>4038</v>
      </c>
    </row>
    <row r="81" spans="1:4" ht="18.75" x14ac:dyDescent="0.2">
      <c r="A81" s="133">
        <v>73</v>
      </c>
      <c r="B81" s="134" t="s">
        <v>7563</v>
      </c>
      <c r="C81" s="132" t="s">
        <v>7564</v>
      </c>
      <c r="D81" s="132" t="s">
        <v>677</v>
      </c>
    </row>
    <row r="82" spans="1:4" ht="18.75" x14ac:dyDescent="0.2">
      <c r="A82" s="133">
        <v>74</v>
      </c>
      <c r="B82" s="134" t="s">
        <v>843</v>
      </c>
      <c r="C82" s="132" t="s">
        <v>7565</v>
      </c>
      <c r="D82" s="132" t="s">
        <v>810</v>
      </c>
    </row>
    <row r="83" spans="1:4" ht="18.75" x14ac:dyDescent="0.2">
      <c r="A83" s="133">
        <v>75</v>
      </c>
      <c r="B83" s="134" t="s">
        <v>1123</v>
      </c>
      <c r="C83" s="132" t="s">
        <v>7565</v>
      </c>
      <c r="D83" s="132" t="s">
        <v>810</v>
      </c>
    </row>
    <row r="84" spans="1:4" ht="18.75" x14ac:dyDescent="0.2">
      <c r="A84" s="133">
        <v>76</v>
      </c>
      <c r="B84" s="134" t="s">
        <v>1154</v>
      </c>
      <c r="C84" s="132" t="s">
        <v>7566</v>
      </c>
      <c r="D84" s="132" t="s">
        <v>810</v>
      </c>
    </row>
    <row r="85" spans="1:4" ht="18.75" x14ac:dyDescent="0.2">
      <c r="A85" s="133">
        <v>77</v>
      </c>
      <c r="B85" s="134" t="s">
        <v>1162</v>
      </c>
      <c r="C85" s="132" t="s">
        <v>7542</v>
      </c>
      <c r="D85" s="132" t="s">
        <v>810</v>
      </c>
    </row>
    <row r="86" spans="1:4" ht="18.75" x14ac:dyDescent="0.2">
      <c r="A86" s="133">
        <v>78</v>
      </c>
      <c r="B86" s="134" t="s">
        <v>1173</v>
      </c>
      <c r="C86" s="132" t="s">
        <v>7567</v>
      </c>
      <c r="D86" s="132" t="s">
        <v>810</v>
      </c>
    </row>
    <row r="87" spans="1:4" ht="18.75" x14ac:dyDescent="0.2">
      <c r="A87" s="133">
        <v>79</v>
      </c>
      <c r="B87" s="134" t="s">
        <v>1178</v>
      </c>
      <c r="C87" s="132" t="s">
        <v>7528</v>
      </c>
      <c r="D87" s="132" t="s">
        <v>810</v>
      </c>
    </row>
    <row r="88" spans="1:4" ht="18.75" x14ac:dyDescent="0.2">
      <c r="A88" s="133">
        <v>80</v>
      </c>
      <c r="B88" s="134" t="s">
        <v>1182</v>
      </c>
      <c r="C88" s="132" t="s">
        <v>7528</v>
      </c>
      <c r="D88" s="132" t="s">
        <v>810</v>
      </c>
    </row>
    <row r="89" spans="1:4" ht="18.75" x14ac:dyDescent="0.2">
      <c r="A89" s="133">
        <v>81</v>
      </c>
      <c r="B89" s="134" t="s">
        <v>1219</v>
      </c>
      <c r="C89" s="132" t="s">
        <v>7521</v>
      </c>
      <c r="D89" s="132" t="s">
        <v>1188</v>
      </c>
    </row>
    <row r="90" spans="1:4" ht="18.75" x14ac:dyDescent="0.2">
      <c r="A90" s="133">
        <v>82</v>
      </c>
      <c r="B90" s="134" t="s">
        <v>1241</v>
      </c>
      <c r="C90" s="132" t="s">
        <v>7568</v>
      </c>
      <c r="D90" s="132" t="s">
        <v>1188</v>
      </c>
    </row>
    <row r="91" spans="1:4" ht="18.75" x14ac:dyDescent="0.2">
      <c r="A91" s="133">
        <v>83</v>
      </c>
      <c r="B91" s="134" t="s">
        <v>1244</v>
      </c>
      <c r="C91" s="132" t="s">
        <v>7519</v>
      </c>
      <c r="D91" s="132" t="s">
        <v>1188</v>
      </c>
    </row>
    <row r="92" spans="1:4" ht="18.75" x14ac:dyDescent="0.2">
      <c r="A92" s="133">
        <v>84</v>
      </c>
      <c r="B92" s="134" t="s">
        <v>1248</v>
      </c>
      <c r="C92" s="132" t="s">
        <v>7569</v>
      </c>
      <c r="D92" s="132" t="s">
        <v>1188</v>
      </c>
    </row>
    <row r="93" spans="1:4" ht="18.75" x14ac:dyDescent="0.2">
      <c r="A93" s="133">
        <v>85</v>
      </c>
      <c r="B93" s="134" t="s">
        <v>1252</v>
      </c>
      <c r="C93" s="132" t="s">
        <v>7570</v>
      </c>
      <c r="D93" s="132" t="s">
        <v>1188</v>
      </c>
    </row>
    <row r="94" spans="1:4" ht="18.75" x14ac:dyDescent="0.2">
      <c r="A94" s="133">
        <v>86</v>
      </c>
      <c r="B94" s="134" t="s">
        <v>1255</v>
      </c>
      <c r="C94" s="132" t="s">
        <v>7570</v>
      </c>
      <c r="D94" s="132" t="s">
        <v>1188</v>
      </c>
    </row>
    <row r="95" spans="1:4" ht="18.75" x14ac:dyDescent="0.2">
      <c r="A95" s="133">
        <v>87</v>
      </c>
      <c r="B95" s="134" t="s">
        <v>1258</v>
      </c>
      <c r="C95" s="132" t="s">
        <v>7545</v>
      </c>
      <c r="D95" s="132" t="s">
        <v>1188</v>
      </c>
    </row>
    <row r="96" spans="1:4" ht="18.75" x14ac:dyDescent="0.2">
      <c r="A96" s="133">
        <v>88</v>
      </c>
      <c r="B96" s="134" t="s">
        <v>1260</v>
      </c>
      <c r="C96" s="132" t="s">
        <v>7545</v>
      </c>
      <c r="D96" s="132" t="s">
        <v>1188</v>
      </c>
    </row>
    <row r="97" spans="1:4" ht="18.75" x14ac:dyDescent="0.2">
      <c r="A97" s="133">
        <v>89</v>
      </c>
      <c r="B97" s="134" t="s">
        <v>1262</v>
      </c>
      <c r="C97" s="132" t="s">
        <v>7545</v>
      </c>
      <c r="D97" s="132" t="s">
        <v>1188</v>
      </c>
    </row>
    <row r="98" spans="1:4" ht="18.75" x14ac:dyDescent="0.2">
      <c r="A98" s="133">
        <v>90</v>
      </c>
      <c r="B98" s="134" t="s">
        <v>1264</v>
      </c>
      <c r="C98" s="132" t="s">
        <v>7545</v>
      </c>
      <c r="D98" s="132" t="s">
        <v>1188</v>
      </c>
    </row>
    <row r="99" spans="1:4" ht="18.75" x14ac:dyDescent="0.2">
      <c r="A99" s="133">
        <v>91</v>
      </c>
      <c r="B99" s="134" t="s">
        <v>1266</v>
      </c>
      <c r="C99" s="132" t="s">
        <v>7545</v>
      </c>
      <c r="D99" s="132" t="s">
        <v>1188</v>
      </c>
    </row>
    <row r="100" spans="1:4" ht="18.75" x14ac:dyDescent="0.2">
      <c r="A100" s="133">
        <v>92</v>
      </c>
      <c r="B100" s="134" t="s">
        <v>1268</v>
      </c>
      <c r="C100" s="132" t="s">
        <v>7545</v>
      </c>
      <c r="D100" s="132" t="s">
        <v>1188</v>
      </c>
    </row>
    <row r="101" spans="1:4" ht="18.75" x14ac:dyDescent="0.2">
      <c r="A101" s="133">
        <v>93</v>
      </c>
      <c r="B101" s="134" t="s">
        <v>1270</v>
      </c>
      <c r="C101" s="132" t="s">
        <v>7545</v>
      </c>
      <c r="D101" s="132" t="s">
        <v>1188</v>
      </c>
    </row>
    <row r="102" spans="1:4" ht="18.75" x14ac:dyDescent="0.2">
      <c r="A102" s="133">
        <v>94</v>
      </c>
      <c r="B102" s="134" t="s">
        <v>1274</v>
      </c>
      <c r="C102" s="132" t="s">
        <v>7532</v>
      </c>
      <c r="D102" s="132" t="s">
        <v>1188</v>
      </c>
    </row>
    <row r="103" spans="1:4" ht="18.75" x14ac:dyDescent="0.2">
      <c r="A103" s="133">
        <v>95</v>
      </c>
      <c r="B103" s="134" t="s">
        <v>1277</v>
      </c>
      <c r="C103" s="132" t="s">
        <v>7532</v>
      </c>
      <c r="D103" s="132" t="s">
        <v>1188</v>
      </c>
    </row>
    <row r="104" spans="1:4" ht="18.75" x14ac:dyDescent="0.2">
      <c r="A104" s="133">
        <v>96</v>
      </c>
      <c r="B104" s="134" t="s">
        <v>1280</v>
      </c>
      <c r="C104" s="132" t="s">
        <v>7532</v>
      </c>
      <c r="D104" s="132" t="s">
        <v>1188</v>
      </c>
    </row>
    <row r="105" spans="1:4" ht="18.75" x14ac:dyDescent="0.2">
      <c r="A105" s="133">
        <v>97</v>
      </c>
      <c r="B105" s="134" t="s">
        <v>1704</v>
      </c>
      <c r="C105" s="132" t="s">
        <v>7521</v>
      </c>
      <c r="D105" s="132" t="s">
        <v>1687</v>
      </c>
    </row>
    <row r="106" spans="1:4" ht="18.75" x14ac:dyDescent="0.2">
      <c r="A106" s="133">
        <v>98</v>
      </c>
      <c r="B106" s="134" t="s">
        <v>1909</v>
      </c>
      <c r="C106" s="132" t="s">
        <v>7521</v>
      </c>
      <c r="D106" s="132" t="s">
        <v>1892</v>
      </c>
    </row>
    <row r="107" spans="1:4" ht="18.75" x14ac:dyDescent="0.2">
      <c r="A107" s="133">
        <v>99</v>
      </c>
      <c r="B107" s="134" t="s">
        <v>2128</v>
      </c>
      <c r="C107" s="132" t="s">
        <v>7534</v>
      </c>
      <c r="D107" s="132" t="s">
        <v>2072</v>
      </c>
    </row>
    <row r="108" spans="1:4" ht="18.75" x14ac:dyDescent="0.2">
      <c r="A108" s="133">
        <v>100</v>
      </c>
      <c r="B108" s="134" t="s">
        <v>2145</v>
      </c>
      <c r="C108" s="132" t="s">
        <v>7532</v>
      </c>
      <c r="D108" s="132" t="s">
        <v>2072</v>
      </c>
    </row>
    <row r="109" spans="1:4" ht="18.75" x14ac:dyDescent="0.2">
      <c r="A109" s="133">
        <v>101</v>
      </c>
      <c r="B109" s="134" t="s">
        <v>2149</v>
      </c>
      <c r="C109" s="132" t="s">
        <v>7519</v>
      </c>
      <c r="D109" s="132" t="s">
        <v>2072</v>
      </c>
    </row>
    <row r="110" spans="1:4" ht="18.75" x14ac:dyDescent="0.2">
      <c r="A110" s="133">
        <v>102</v>
      </c>
      <c r="B110" s="134" t="s">
        <v>2152</v>
      </c>
      <c r="C110" s="132" t="s">
        <v>7519</v>
      </c>
      <c r="D110" s="132" t="s">
        <v>2072</v>
      </c>
    </row>
    <row r="111" spans="1:4" ht="18.75" x14ac:dyDescent="0.2">
      <c r="A111" s="133">
        <v>103</v>
      </c>
      <c r="B111" s="134" t="s">
        <v>2418</v>
      </c>
      <c r="C111" s="132" t="s">
        <v>7571</v>
      </c>
      <c r="D111" s="132" t="s">
        <v>2414</v>
      </c>
    </row>
    <row r="112" spans="1:4" ht="18.75" x14ac:dyDescent="0.2">
      <c r="A112" s="133">
        <v>104</v>
      </c>
      <c r="B112" s="134" t="s">
        <v>2425</v>
      </c>
      <c r="C112" s="132" t="s">
        <v>7521</v>
      </c>
      <c r="D112" s="132" t="s">
        <v>2414</v>
      </c>
    </row>
    <row r="113" spans="1:4" ht="18.75" x14ac:dyDescent="0.2">
      <c r="A113" s="133">
        <v>105</v>
      </c>
      <c r="B113" s="134" t="s">
        <v>2429</v>
      </c>
      <c r="C113" s="132" t="s">
        <v>7521</v>
      </c>
      <c r="D113" s="132" t="s">
        <v>2414</v>
      </c>
    </row>
    <row r="114" spans="1:4" ht="18.75" x14ac:dyDescent="0.2">
      <c r="A114" s="133">
        <v>106</v>
      </c>
      <c r="B114" s="134" t="s">
        <v>2433</v>
      </c>
      <c r="C114" s="132" t="s">
        <v>7521</v>
      </c>
      <c r="D114" s="132" t="s">
        <v>2414</v>
      </c>
    </row>
    <row r="115" spans="1:4" ht="18.75" x14ac:dyDescent="0.2">
      <c r="A115" s="133">
        <v>107</v>
      </c>
      <c r="B115" s="134" t="s">
        <v>2436</v>
      </c>
      <c r="C115" s="132" t="s">
        <v>7521</v>
      </c>
      <c r="D115" s="132" t="s">
        <v>2414</v>
      </c>
    </row>
    <row r="116" spans="1:4" ht="18.75" x14ac:dyDescent="0.2">
      <c r="A116" s="133">
        <v>108</v>
      </c>
      <c r="B116" s="134" t="s">
        <v>2440</v>
      </c>
      <c r="C116" s="132" t="s">
        <v>7572</v>
      </c>
      <c r="D116" s="132" t="s">
        <v>2414</v>
      </c>
    </row>
    <row r="117" spans="1:4" ht="18.75" x14ac:dyDescent="0.2">
      <c r="A117" s="133">
        <v>109</v>
      </c>
      <c r="B117" s="134" t="s">
        <v>2444</v>
      </c>
      <c r="C117" s="132" t="s">
        <v>7532</v>
      </c>
      <c r="D117" s="132" t="s">
        <v>2414</v>
      </c>
    </row>
    <row r="118" spans="1:4" ht="18.75" x14ac:dyDescent="0.2">
      <c r="A118" s="133">
        <v>110</v>
      </c>
      <c r="B118" s="134" t="s">
        <v>2448</v>
      </c>
      <c r="C118" s="132" t="s">
        <v>7534</v>
      </c>
      <c r="D118" s="132" t="s">
        <v>2414</v>
      </c>
    </row>
    <row r="119" spans="1:4" ht="18.75" x14ac:dyDescent="0.2">
      <c r="A119" s="133">
        <v>111</v>
      </c>
      <c r="B119" s="134" t="s">
        <v>2452</v>
      </c>
      <c r="C119" s="132" t="s">
        <v>7521</v>
      </c>
      <c r="D119" s="132" t="s">
        <v>2414</v>
      </c>
    </row>
    <row r="120" spans="1:4" ht="18.75" x14ac:dyDescent="0.2">
      <c r="A120" s="135"/>
      <c r="B120" s="684" t="s">
        <v>7573</v>
      </c>
      <c r="C120" s="685"/>
      <c r="D120" s="686"/>
    </row>
    <row r="121" spans="1:4" ht="18.75" x14ac:dyDescent="0.2">
      <c r="A121" s="130"/>
      <c r="B121" s="131" t="s">
        <v>4228</v>
      </c>
      <c r="C121" s="132"/>
      <c r="D121" s="132"/>
    </row>
    <row r="122" spans="1:4" ht="18.75" x14ac:dyDescent="0.2">
      <c r="A122" s="133">
        <v>112</v>
      </c>
      <c r="B122" s="134" t="s">
        <v>4236</v>
      </c>
      <c r="C122" s="132" t="s">
        <v>7534</v>
      </c>
      <c r="D122" s="132" t="s">
        <v>4229</v>
      </c>
    </row>
    <row r="123" spans="1:4" ht="18.75" x14ac:dyDescent="0.2">
      <c r="A123" s="133">
        <v>113</v>
      </c>
      <c r="B123" s="134" t="s">
        <v>4239</v>
      </c>
      <c r="C123" s="132" t="s">
        <v>7534</v>
      </c>
      <c r="D123" s="132" t="s">
        <v>4229</v>
      </c>
    </row>
    <row r="124" spans="1:4" ht="18.75" x14ac:dyDescent="0.2">
      <c r="A124" s="133">
        <v>114</v>
      </c>
      <c r="B124" s="134" t="s">
        <v>4240</v>
      </c>
      <c r="C124" s="132" t="s">
        <v>7534</v>
      </c>
      <c r="D124" s="132" t="s">
        <v>4229</v>
      </c>
    </row>
    <row r="125" spans="1:4" ht="18.75" x14ac:dyDescent="0.2">
      <c r="A125" s="133">
        <v>115</v>
      </c>
      <c r="B125" s="134" t="s">
        <v>4325</v>
      </c>
      <c r="C125" s="132" t="s">
        <v>7519</v>
      </c>
      <c r="D125" s="132" t="s">
        <v>4229</v>
      </c>
    </row>
    <row r="126" spans="1:4" ht="18.75" x14ac:dyDescent="0.2">
      <c r="A126" s="133">
        <v>116</v>
      </c>
      <c r="B126" s="134" t="s">
        <v>4328</v>
      </c>
      <c r="C126" s="132" t="s">
        <v>7519</v>
      </c>
      <c r="D126" s="132" t="s">
        <v>4229</v>
      </c>
    </row>
    <row r="127" spans="1:4" ht="18.75" x14ac:dyDescent="0.2">
      <c r="A127" s="133">
        <v>117</v>
      </c>
      <c r="B127" s="134" t="s">
        <v>4331</v>
      </c>
      <c r="C127" s="132" t="s">
        <v>7519</v>
      </c>
      <c r="D127" s="132" t="s">
        <v>4229</v>
      </c>
    </row>
    <row r="128" spans="1:4" ht="18.75" x14ac:dyDescent="0.2">
      <c r="A128" s="133">
        <v>118</v>
      </c>
      <c r="B128" s="134" t="s">
        <v>4334</v>
      </c>
      <c r="C128" s="132" t="s">
        <v>7519</v>
      </c>
      <c r="D128" s="132" t="s">
        <v>4229</v>
      </c>
    </row>
    <row r="129" spans="1:4" ht="18.75" x14ac:dyDescent="0.2">
      <c r="A129" s="133">
        <v>119</v>
      </c>
      <c r="B129" s="134" t="s">
        <v>4336</v>
      </c>
      <c r="C129" s="132" t="s">
        <v>7519</v>
      </c>
      <c r="D129" s="132" t="s">
        <v>4229</v>
      </c>
    </row>
    <row r="130" spans="1:4" ht="18.75" x14ac:dyDescent="0.2">
      <c r="A130" s="133">
        <v>120</v>
      </c>
      <c r="B130" s="134" t="s">
        <v>4339</v>
      </c>
      <c r="C130" s="132" t="s">
        <v>7519</v>
      </c>
      <c r="D130" s="132" t="s">
        <v>4229</v>
      </c>
    </row>
    <row r="131" spans="1:4" ht="18.75" x14ac:dyDescent="0.2">
      <c r="A131" s="133">
        <v>121</v>
      </c>
      <c r="B131" s="134" t="s">
        <v>4342</v>
      </c>
      <c r="C131" s="132" t="s">
        <v>7519</v>
      </c>
      <c r="D131" s="132" t="s">
        <v>4229</v>
      </c>
    </row>
    <row r="132" spans="1:4" ht="18.75" x14ac:dyDescent="0.2">
      <c r="A132" s="133">
        <v>122</v>
      </c>
      <c r="B132" s="134" t="s">
        <v>4345</v>
      </c>
      <c r="C132" s="132" t="s">
        <v>7519</v>
      </c>
      <c r="D132" s="132" t="s">
        <v>4229</v>
      </c>
    </row>
    <row r="133" spans="1:4" ht="18.75" x14ac:dyDescent="0.2">
      <c r="A133" s="133">
        <v>123</v>
      </c>
      <c r="B133" s="134" t="s">
        <v>4349</v>
      </c>
      <c r="C133" s="132" t="s">
        <v>7532</v>
      </c>
      <c r="D133" s="132" t="s">
        <v>4229</v>
      </c>
    </row>
    <row r="134" spans="1:4" ht="18.75" x14ac:dyDescent="0.2">
      <c r="A134" s="133">
        <v>124</v>
      </c>
      <c r="B134" s="134" t="s">
        <v>4353</v>
      </c>
      <c r="C134" s="132" t="s">
        <v>7532</v>
      </c>
      <c r="D134" s="132" t="s">
        <v>4229</v>
      </c>
    </row>
    <row r="135" spans="1:4" ht="18.75" x14ac:dyDescent="0.2">
      <c r="A135" s="133">
        <v>125</v>
      </c>
      <c r="B135" s="134" t="s">
        <v>4356</v>
      </c>
      <c r="C135" s="132" t="s">
        <v>7532</v>
      </c>
      <c r="D135" s="132" t="s">
        <v>4229</v>
      </c>
    </row>
    <row r="136" spans="1:4" ht="18.75" x14ac:dyDescent="0.2">
      <c r="A136" s="133">
        <v>126</v>
      </c>
      <c r="B136" s="134" t="s">
        <v>4359</v>
      </c>
      <c r="C136" s="132" t="s">
        <v>7532</v>
      </c>
      <c r="D136" s="132" t="s">
        <v>4229</v>
      </c>
    </row>
    <row r="137" spans="1:4" ht="18.75" x14ac:dyDescent="0.2">
      <c r="A137" s="133">
        <v>127</v>
      </c>
      <c r="B137" s="134" t="s">
        <v>4363</v>
      </c>
      <c r="C137" s="132" t="s">
        <v>7532</v>
      </c>
      <c r="D137" s="132" t="s">
        <v>4229</v>
      </c>
    </row>
    <row r="138" spans="1:4" ht="18.75" x14ac:dyDescent="0.2">
      <c r="A138" s="133">
        <v>128</v>
      </c>
      <c r="B138" s="134" t="s">
        <v>4366</v>
      </c>
      <c r="C138" s="132" t="s">
        <v>7532</v>
      </c>
      <c r="D138" s="132" t="s">
        <v>4229</v>
      </c>
    </row>
    <row r="139" spans="1:4" ht="18.75" x14ac:dyDescent="0.2">
      <c r="A139" s="133">
        <v>129</v>
      </c>
      <c r="B139" s="134" t="s">
        <v>4369</v>
      </c>
      <c r="C139" s="132" t="s">
        <v>7532</v>
      </c>
      <c r="D139" s="132" t="s">
        <v>4229</v>
      </c>
    </row>
    <row r="140" spans="1:4" ht="18.75" x14ac:dyDescent="0.2">
      <c r="A140" s="133">
        <v>130</v>
      </c>
      <c r="B140" s="134" t="s">
        <v>4372</v>
      </c>
      <c r="C140" s="132" t="s">
        <v>7532</v>
      </c>
      <c r="D140" s="132" t="s">
        <v>4229</v>
      </c>
    </row>
    <row r="141" spans="1:4" ht="18.75" x14ac:dyDescent="0.2">
      <c r="A141" s="133">
        <v>131</v>
      </c>
      <c r="B141" s="134" t="s">
        <v>4375</v>
      </c>
      <c r="C141" s="132" t="s">
        <v>7532</v>
      </c>
      <c r="D141" s="132" t="s">
        <v>4229</v>
      </c>
    </row>
    <row r="142" spans="1:4" ht="18.75" x14ac:dyDescent="0.2">
      <c r="A142" s="133">
        <v>132</v>
      </c>
      <c r="B142" s="134" t="s">
        <v>4378</v>
      </c>
      <c r="C142" s="132" t="s">
        <v>7532</v>
      </c>
      <c r="D142" s="132" t="s">
        <v>4229</v>
      </c>
    </row>
    <row r="143" spans="1:4" ht="18.75" x14ac:dyDescent="0.2">
      <c r="A143" s="133">
        <v>133</v>
      </c>
      <c r="B143" s="134" t="s">
        <v>4381</v>
      </c>
      <c r="C143" s="132" t="s">
        <v>7532</v>
      </c>
      <c r="D143" s="132" t="s">
        <v>4229</v>
      </c>
    </row>
    <row r="144" spans="1:4" ht="18.75" x14ac:dyDescent="0.2">
      <c r="A144" s="133">
        <v>134</v>
      </c>
      <c r="B144" s="134" t="s">
        <v>4384</v>
      </c>
      <c r="C144" s="132" t="s">
        <v>7532</v>
      </c>
      <c r="D144" s="132" t="s">
        <v>4229</v>
      </c>
    </row>
    <row r="145" spans="1:4" ht="18.75" x14ac:dyDescent="0.2">
      <c r="A145" s="133">
        <v>135</v>
      </c>
      <c r="B145" s="134" t="s">
        <v>4387</v>
      </c>
      <c r="C145" s="132" t="s">
        <v>7532</v>
      </c>
      <c r="D145" s="132" t="s">
        <v>4229</v>
      </c>
    </row>
    <row r="146" spans="1:4" ht="18.75" x14ac:dyDescent="0.2">
      <c r="A146" s="133">
        <v>136</v>
      </c>
      <c r="B146" s="134" t="s">
        <v>4390</v>
      </c>
      <c r="C146" s="132" t="s">
        <v>7532</v>
      </c>
      <c r="D146" s="132" t="s">
        <v>4229</v>
      </c>
    </row>
    <row r="147" spans="1:4" ht="18.75" x14ac:dyDescent="0.2">
      <c r="A147" s="133">
        <v>137</v>
      </c>
      <c r="B147" s="134" t="s">
        <v>4393</v>
      </c>
      <c r="C147" s="132" t="s">
        <v>7532</v>
      </c>
      <c r="D147" s="132" t="s">
        <v>4229</v>
      </c>
    </row>
    <row r="148" spans="1:4" ht="18.75" x14ac:dyDescent="0.2">
      <c r="A148" s="133">
        <v>138</v>
      </c>
      <c r="B148" s="134" t="s">
        <v>4396</v>
      </c>
      <c r="C148" s="132" t="s">
        <v>7532</v>
      </c>
      <c r="D148" s="132" t="s">
        <v>4229</v>
      </c>
    </row>
    <row r="149" spans="1:4" ht="18.75" x14ac:dyDescent="0.2">
      <c r="A149" s="133">
        <v>139</v>
      </c>
      <c r="B149" s="134" t="s">
        <v>4399</v>
      </c>
      <c r="C149" s="132" t="s">
        <v>7532</v>
      </c>
      <c r="D149" s="132" t="s">
        <v>4229</v>
      </c>
    </row>
    <row r="150" spans="1:4" ht="18.75" x14ac:dyDescent="0.2">
      <c r="A150" s="133">
        <v>140</v>
      </c>
      <c r="B150" s="134" t="s">
        <v>4402</v>
      </c>
      <c r="C150" s="132" t="s">
        <v>7532</v>
      </c>
      <c r="D150" s="132" t="s">
        <v>4229</v>
      </c>
    </row>
    <row r="151" spans="1:4" ht="18.75" x14ac:dyDescent="0.2">
      <c r="A151" s="135"/>
      <c r="B151" s="684" t="s">
        <v>7574</v>
      </c>
      <c r="C151" s="685"/>
      <c r="D151" s="686"/>
    </row>
    <row r="152" spans="1:4" ht="18.75" x14ac:dyDescent="0.2">
      <c r="A152" s="130"/>
      <c r="B152" s="131" t="s">
        <v>7575</v>
      </c>
      <c r="C152" s="132"/>
      <c r="D152" s="132"/>
    </row>
    <row r="153" spans="1:4" ht="18.75" x14ac:dyDescent="0.2">
      <c r="A153" s="133">
        <v>141</v>
      </c>
      <c r="B153" s="134" t="s">
        <v>7576</v>
      </c>
      <c r="C153" s="132"/>
      <c r="D153" s="132" t="s">
        <v>7577</v>
      </c>
    </row>
    <row r="154" spans="1:4" ht="18.75" x14ac:dyDescent="0.2">
      <c r="A154" s="135"/>
      <c r="B154" s="684" t="s">
        <v>7578</v>
      </c>
      <c r="C154" s="685"/>
      <c r="D154" s="686"/>
    </row>
    <row r="155" spans="1:4" ht="16.5" customHeight="1" x14ac:dyDescent="0.2">
      <c r="A155" s="135"/>
      <c r="B155" s="687" t="s">
        <v>7579</v>
      </c>
      <c r="C155" s="688"/>
      <c r="D155" s="689"/>
    </row>
  </sheetData>
  <mergeCells count="8">
    <mergeCell ref="B154:D154"/>
    <mergeCell ref="B155:D155"/>
    <mergeCell ref="A1:D1"/>
    <mergeCell ref="A2:D2"/>
    <mergeCell ref="A3:D3"/>
    <mergeCell ref="B23:D23"/>
    <mergeCell ref="B120:D120"/>
    <mergeCell ref="B151:D151"/>
  </mergeCells>
  <printOptions horizontalCentered="1"/>
  <pageMargins left="0.31496062992125984" right="0.31496062992125984" top="0.35433070866141736" bottom="0.3149606299212598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9"/>
  <sheetViews>
    <sheetView view="pageBreakPreview" zoomScaleNormal="90" zoomScaleSheetLayoutView="100" workbookViewId="0">
      <selection activeCell="A207" sqref="A207:E207"/>
    </sheetView>
  </sheetViews>
  <sheetFormatPr defaultColWidth="9" defaultRowHeight="18" x14ac:dyDescent="0.2"/>
  <cols>
    <col min="1" max="1" width="4.625" style="351" bestFit="1" customWidth="1"/>
    <col min="2" max="2" width="42.25" style="351" bestFit="1" customWidth="1"/>
    <col min="3" max="3" width="16.5" style="351" bestFit="1" customWidth="1"/>
    <col min="4" max="4" width="12.5" style="351" bestFit="1" customWidth="1"/>
    <col min="5" max="5" width="10.375" style="351" bestFit="1" customWidth="1"/>
    <col min="6" max="16384" width="9" style="351"/>
  </cols>
  <sheetData>
    <row r="1" spans="1:5" s="138" customFormat="1" ht="18.75" x14ac:dyDescent="0.2">
      <c r="A1" s="697" t="s">
        <v>9</v>
      </c>
      <c r="B1" s="697"/>
      <c r="C1" s="697"/>
      <c r="D1" s="697"/>
      <c r="E1" s="697"/>
    </row>
    <row r="2" spans="1:5" s="138" customFormat="1" ht="18.75" x14ac:dyDescent="0.2">
      <c r="A2" s="697" t="s">
        <v>7580</v>
      </c>
      <c r="B2" s="697"/>
      <c r="C2" s="697"/>
      <c r="D2" s="697"/>
      <c r="E2" s="697"/>
    </row>
    <row r="3" spans="1:5" s="138" customFormat="1" ht="18.75" x14ac:dyDescent="0.2">
      <c r="A3" s="697" t="s">
        <v>27</v>
      </c>
      <c r="B3" s="697"/>
      <c r="C3" s="697"/>
      <c r="D3" s="697"/>
      <c r="E3" s="697"/>
    </row>
    <row r="4" spans="1:5" s="138" customFormat="1" ht="9.75" customHeight="1" x14ac:dyDescent="0.2">
      <c r="A4" s="334"/>
      <c r="B4" s="334"/>
      <c r="C4" s="334"/>
      <c r="D4" s="334"/>
      <c r="E4" s="334"/>
    </row>
    <row r="5" spans="1:5" s="336" customFormat="1" ht="18.75" x14ac:dyDescent="0.2">
      <c r="A5" s="209" t="s">
        <v>12</v>
      </c>
      <c r="B5" s="210" t="s">
        <v>7581</v>
      </c>
      <c r="C5" s="335" t="s">
        <v>7582</v>
      </c>
      <c r="D5" s="95" t="s">
        <v>255</v>
      </c>
      <c r="E5" s="211" t="s">
        <v>256</v>
      </c>
    </row>
    <row r="6" spans="1:5" s="138" customFormat="1" ht="15" customHeight="1" x14ac:dyDescent="0.2">
      <c r="A6" s="337"/>
      <c r="B6" s="338" t="s">
        <v>7583</v>
      </c>
      <c r="C6" s="339"/>
      <c r="D6" s="139"/>
      <c r="E6" s="340"/>
    </row>
    <row r="7" spans="1:5" s="138" customFormat="1" ht="15" customHeight="1" x14ac:dyDescent="0.2">
      <c r="A7" s="245"/>
      <c r="B7" s="254" t="s">
        <v>7584</v>
      </c>
      <c r="C7" s="341"/>
      <c r="D7" s="104"/>
      <c r="E7" s="257"/>
    </row>
    <row r="8" spans="1:5" s="138" customFormat="1" ht="15" customHeight="1" x14ac:dyDescent="0.2">
      <c r="A8" s="218">
        <v>1</v>
      </c>
      <c r="B8" s="251" t="s">
        <v>7585</v>
      </c>
      <c r="C8" s="342" t="s">
        <v>7586</v>
      </c>
      <c r="D8" s="103">
        <v>19311</v>
      </c>
      <c r="E8" s="222" t="s">
        <v>7587</v>
      </c>
    </row>
    <row r="9" spans="1:5" s="138" customFormat="1" ht="15" customHeight="1" x14ac:dyDescent="0.2">
      <c r="A9" s="218">
        <v>2</v>
      </c>
      <c r="B9" s="251" t="s">
        <v>7585</v>
      </c>
      <c r="C9" s="342" t="s">
        <v>7588</v>
      </c>
      <c r="D9" s="103">
        <v>19311</v>
      </c>
      <c r="E9" s="222" t="s">
        <v>7587</v>
      </c>
    </row>
    <row r="10" spans="1:5" s="138" customFormat="1" ht="15" customHeight="1" x14ac:dyDescent="0.2">
      <c r="A10" s="218">
        <v>3</v>
      </c>
      <c r="B10" s="251" t="s">
        <v>7585</v>
      </c>
      <c r="C10" s="342" t="s">
        <v>7589</v>
      </c>
      <c r="D10" s="103">
        <v>19311</v>
      </c>
      <c r="E10" s="222" t="s">
        <v>7587</v>
      </c>
    </row>
    <row r="11" spans="1:5" s="138" customFormat="1" ht="15" customHeight="1" x14ac:dyDescent="0.2">
      <c r="A11" s="218">
        <v>4</v>
      </c>
      <c r="B11" s="251" t="s">
        <v>7585</v>
      </c>
      <c r="C11" s="342" t="s">
        <v>7590</v>
      </c>
      <c r="D11" s="103">
        <v>19311</v>
      </c>
      <c r="E11" s="222" t="s">
        <v>7587</v>
      </c>
    </row>
    <row r="12" spans="1:5" s="138" customFormat="1" ht="15" customHeight="1" x14ac:dyDescent="0.2">
      <c r="A12" s="218">
        <v>5</v>
      </c>
      <c r="B12" s="251" t="s">
        <v>7585</v>
      </c>
      <c r="C12" s="342" t="s">
        <v>7591</v>
      </c>
      <c r="D12" s="103">
        <v>19311</v>
      </c>
      <c r="E12" s="222" t="s">
        <v>7587</v>
      </c>
    </row>
    <row r="13" spans="1:5" s="138" customFormat="1" ht="15" customHeight="1" x14ac:dyDescent="0.2">
      <c r="A13" s="218">
        <v>6</v>
      </c>
      <c r="B13" s="251" t="s">
        <v>7585</v>
      </c>
      <c r="C13" s="342" t="s">
        <v>7592</v>
      </c>
      <c r="D13" s="103">
        <v>19311</v>
      </c>
      <c r="E13" s="222" t="s">
        <v>7587</v>
      </c>
    </row>
    <row r="14" spans="1:5" s="138" customFormat="1" ht="15" customHeight="1" x14ac:dyDescent="0.2">
      <c r="A14" s="218">
        <v>7</v>
      </c>
      <c r="B14" s="251" t="s">
        <v>7585</v>
      </c>
      <c r="C14" s="342" t="s">
        <v>7593</v>
      </c>
      <c r="D14" s="103">
        <v>19311</v>
      </c>
      <c r="E14" s="222" t="s">
        <v>7587</v>
      </c>
    </row>
    <row r="15" spans="1:5" s="138" customFormat="1" ht="15" customHeight="1" x14ac:dyDescent="0.2">
      <c r="A15" s="218">
        <v>8</v>
      </c>
      <c r="B15" s="251" t="s">
        <v>7585</v>
      </c>
      <c r="C15" s="342" t="s">
        <v>7594</v>
      </c>
      <c r="D15" s="103">
        <v>19311</v>
      </c>
      <c r="E15" s="222" t="s">
        <v>7587</v>
      </c>
    </row>
    <row r="16" spans="1:5" s="138" customFormat="1" ht="15" customHeight="1" x14ac:dyDescent="0.2">
      <c r="A16" s="218">
        <v>9</v>
      </c>
      <c r="B16" s="251" t="s">
        <v>7585</v>
      </c>
      <c r="C16" s="342" t="s">
        <v>7595</v>
      </c>
      <c r="D16" s="103">
        <v>19311</v>
      </c>
      <c r="E16" s="222" t="s">
        <v>7587</v>
      </c>
    </row>
    <row r="17" spans="1:5" s="138" customFormat="1" ht="15" customHeight="1" x14ac:dyDescent="0.2">
      <c r="A17" s="218">
        <v>10</v>
      </c>
      <c r="B17" s="251" t="s">
        <v>7585</v>
      </c>
      <c r="C17" s="342" t="s">
        <v>7596</v>
      </c>
      <c r="D17" s="103">
        <v>19311</v>
      </c>
      <c r="E17" s="222" t="s">
        <v>7587</v>
      </c>
    </row>
    <row r="18" spans="1:5" s="138" customFormat="1" ht="15" customHeight="1" x14ac:dyDescent="0.2">
      <c r="A18" s="218">
        <v>11</v>
      </c>
      <c r="B18" s="251" t="s">
        <v>7585</v>
      </c>
      <c r="C18" s="342" t="s">
        <v>7597</v>
      </c>
      <c r="D18" s="103">
        <v>19311</v>
      </c>
      <c r="E18" s="222" t="s">
        <v>7587</v>
      </c>
    </row>
    <row r="19" spans="1:5" s="138" customFormat="1" ht="15" customHeight="1" x14ac:dyDescent="0.2">
      <c r="A19" s="218">
        <v>12</v>
      </c>
      <c r="B19" s="251" t="s">
        <v>7585</v>
      </c>
      <c r="C19" s="342" t="s">
        <v>7598</v>
      </c>
      <c r="D19" s="103">
        <v>19311</v>
      </c>
      <c r="E19" s="222" t="s">
        <v>7587</v>
      </c>
    </row>
    <row r="20" spans="1:5" s="138" customFormat="1" ht="15" customHeight="1" x14ac:dyDescent="0.2">
      <c r="A20" s="218">
        <v>13</v>
      </c>
      <c r="B20" s="251" t="s">
        <v>7585</v>
      </c>
      <c r="C20" s="342" t="s">
        <v>7599</v>
      </c>
      <c r="D20" s="103">
        <v>19311</v>
      </c>
      <c r="E20" s="222" t="s">
        <v>7587</v>
      </c>
    </row>
    <row r="21" spans="1:5" s="138" customFormat="1" ht="15" customHeight="1" x14ac:dyDescent="0.2">
      <c r="A21" s="218">
        <v>14</v>
      </c>
      <c r="B21" s="251" t="s">
        <v>7585</v>
      </c>
      <c r="C21" s="342" t="s">
        <v>7600</v>
      </c>
      <c r="D21" s="103">
        <v>19311</v>
      </c>
      <c r="E21" s="222" t="s">
        <v>7587</v>
      </c>
    </row>
    <row r="22" spans="1:5" s="138" customFormat="1" ht="15" customHeight="1" x14ac:dyDescent="0.2">
      <c r="A22" s="218">
        <v>15</v>
      </c>
      <c r="B22" s="251" t="s">
        <v>7585</v>
      </c>
      <c r="C22" s="342" t="s">
        <v>7601</v>
      </c>
      <c r="D22" s="103">
        <v>19311</v>
      </c>
      <c r="E22" s="222" t="s">
        <v>7587</v>
      </c>
    </row>
    <row r="23" spans="1:5" s="138" customFormat="1" ht="15" customHeight="1" x14ac:dyDescent="0.2">
      <c r="A23" s="218">
        <v>16</v>
      </c>
      <c r="B23" s="251" t="s">
        <v>7585</v>
      </c>
      <c r="C23" s="342" t="s">
        <v>7602</v>
      </c>
      <c r="D23" s="103">
        <v>19311</v>
      </c>
      <c r="E23" s="222" t="s">
        <v>7587</v>
      </c>
    </row>
    <row r="24" spans="1:5" s="138" customFormat="1" ht="15" customHeight="1" x14ac:dyDescent="0.2">
      <c r="A24" s="218">
        <v>17</v>
      </c>
      <c r="B24" s="251" t="s">
        <v>7585</v>
      </c>
      <c r="C24" s="342" t="s">
        <v>7603</v>
      </c>
      <c r="D24" s="103">
        <v>19311</v>
      </c>
      <c r="E24" s="222" t="s">
        <v>7587</v>
      </c>
    </row>
    <row r="25" spans="1:5" s="138" customFormat="1" ht="15" customHeight="1" x14ac:dyDescent="0.2">
      <c r="A25" s="218">
        <v>18</v>
      </c>
      <c r="B25" s="251" t="s">
        <v>7585</v>
      </c>
      <c r="C25" s="342" t="s">
        <v>7604</v>
      </c>
      <c r="D25" s="103">
        <v>19311</v>
      </c>
      <c r="E25" s="222" t="s">
        <v>7587</v>
      </c>
    </row>
    <row r="26" spans="1:5" s="138" customFormat="1" ht="15" customHeight="1" x14ac:dyDescent="0.2">
      <c r="A26" s="218">
        <v>19</v>
      </c>
      <c r="B26" s="251" t="s">
        <v>7585</v>
      </c>
      <c r="C26" s="342" t="s">
        <v>7605</v>
      </c>
      <c r="D26" s="103">
        <v>19311</v>
      </c>
      <c r="E26" s="222" t="s">
        <v>7587</v>
      </c>
    </row>
    <row r="27" spans="1:5" s="138" customFormat="1" ht="15" customHeight="1" x14ac:dyDescent="0.2">
      <c r="A27" s="218">
        <v>20</v>
      </c>
      <c r="B27" s="251" t="s">
        <v>7585</v>
      </c>
      <c r="C27" s="342" t="s">
        <v>7606</v>
      </c>
      <c r="D27" s="103">
        <v>19311</v>
      </c>
      <c r="E27" s="222" t="s">
        <v>7587</v>
      </c>
    </row>
    <row r="28" spans="1:5" s="138" customFormat="1" ht="15" customHeight="1" x14ac:dyDescent="0.2">
      <c r="A28" s="218">
        <v>21</v>
      </c>
      <c r="B28" s="251" t="s">
        <v>7585</v>
      </c>
      <c r="C28" s="342" t="s">
        <v>7607</v>
      </c>
      <c r="D28" s="103">
        <v>19311</v>
      </c>
      <c r="E28" s="222" t="s">
        <v>7587</v>
      </c>
    </row>
    <row r="29" spans="1:5" s="138" customFormat="1" ht="15" customHeight="1" x14ac:dyDescent="0.2">
      <c r="A29" s="218">
        <v>22</v>
      </c>
      <c r="B29" s="251" t="s">
        <v>7585</v>
      </c>
      <c r="C29" s="342" t="s">
        <v>7608</v>
      </c>
      <c r="D29" s="103">
        <v>19311</v>
      </c>
      <c r="E29" s="222" t="s">
        <v>7587</v>
      </c>
    </row>
    <row r="30" spans="1:5" s="138" customFormat="1" ht="15" customHeight="1" x14ac:dyDescent="0.2">
      <c r="A30" s="218">
        <v>23</v>
      </c>
      <c r="B30" s="251" t="s">
        <v>7585</v>
      </c>
      <c r="C30" s="342" t="s">
        <v>7609</v>
      </c>
      <c r="D30" s="103">
        <v>19311</v>
      </c>
      <c r="E30" s="222" t="s">
        <v>7587</v>
      </c>
    </row>
    <row r="31" spans="1:5" s="138" customFormat="1" ht="15" customHeight="1" x14ac:dyDescent="0.2">
      <c r="A31" s="218">
        <v>24</v>
      </c>
      <c r="B31" s="251" t="s">
        <v>7585</v>
      </c>
      <c r="C31" s="342" t="s">
        <v>7610</v>
      </c>
      <c r="D31" s="103">
        <v>19311</v>
      </c>
      <c r="E31" s="222" t="s">
        <v>7587</v>
      </c>
    </row>
    <row r="32" spans="1:5" s="138" customFormat="1" ht="15" customHeight="1" x14ac:dyDescent="0.2">
      <c r="A32" s="218">
        <v>25</v>
      </c>
      <c r="B32" s="251" t="s">
        <v>7585</v>
      </c>
      <c r="C32" s="342" t="s">
        <v>7611</v>
      </c>
      <c r="D32" s="103">
        <v>19311</v>
      </c>
      <c r="E32" s="222" t="s">
        <v>7587</v>
      </c>
    </row>
    <row r="33" spans="1:5" s="138" customFormat="1" ht="15" customHeight="1" x14ac:dyDescent="0.2">
      <c r="A33" s="218">
        <v>26</v>
      </c>
      <c r="B33" s="251" t="s">
        <v>7585</v>
      </c>
      <c r="C33" s="342" t="s">
        <v>7612</v>
      </c>
      <c r="D33" s="103">
        <v>19311</v>
      </c>
      <c r="E33" s="222" t="s">
        <v>7587</v>
      </c>
    </row>
    <row r="34" spans="1:5" s="138" customFormat="1" ht="15" customHeight="1" x14ac:dyDescent="0.2">
      <c r="A34" s="218">
        <v>27</v>
      </c>
      <c r="B34" s="251" t="s">
        <v>7585</v>
      </c>
      <c r="C34" s="342" t="s">
        <v>7613</v>
      </c>
      <c r="D34" s="103">
        <v>19311</v>
      </c>
      <c r="E34" s="222" t="s">
        <v>7587</v>
      </c>
    </row>
    <row r="35" spans="1:5" s="138" customFormat="1" ht="15" customHeight="1" x14ac:dyDescent="0.2">
      <c r="A35" s="218">
        <v>28</v>
      </c>
      <c r="B35" s="251" t="s">
        <v>7585</v>
      </c>
      <c r="C35" s="342" t="s">
        <v>7614</v>
      </c>
      <c r="D35" s="103">
        <v>19311</v>
      </c>
      <c r="E35" s="222" t="s">
        <v>7587</v>
      </c>
    </row>
    <row r="36" spans="1:5" s="138" customFormat="1" ht="15" customHeight="1" x14ac:dyDescent="0.2">
      <c r="A36" s="218">
        <v>29</v>
      </c>
      <c r="B36" s="251" t="s">
        <v>7585</v>
      </c>
      <c r="C36" s="342" t="s">
        <v>7615</v>
      </c>
      <c r="D36" s="103">
        <v>19311</v>
      </c>
      <c r="E36" s="222" t="s">
        <v>7587</v>
      </c>
    </row>
    <row r="37" spans="1:5" s="138" customFormat="1" ht="15" customHeight="1" x14ac:dyDescent="0.2">
      <c r="A37" s="218">
        <v>30</v>
      </c>
      <c r="B37" s="251" t="s">
        <v>7585</v>
      </c>
      <c r="C37" s="342" t="s">
        <v>7616</v>
      </c>
      <c r="D37" s="103">
        <v>19311</v>
      </c>
      <c r="E37" s="222" t="s">
        <v>7587</v>
      </c>
    </row>
    <row r="38" spans="1:5" s="138" customFormat="1" ht="15" customHeight="1" x14ac:dyDescent="0.2">
      <c r="A38" s="218">
        <v>31</v>
      </c>
      <c r="B38" s="251" t="s">
        <v>7585</v>
      </c>
      <c r="C38" s="342" t="s">
        <v>7617</v>
      </c>
      <c r="D38" s="103">
        <v>19311</v>
      </c>
      <c r="E38" s="222" t="s">
        <v>7587</v>
      </c>
    </row>
    <row r="39" spans="1:5" s="138" customFormat="1" ht="15" customHeight="1" x14ac:dyDescent="0.2">
      <c r="A39" s="218">
        <v>32</v>
      </c>
      <c r="B39" s="251" t="s">
        <v>7585</v>
      </c>
      <c r="C39" s="342" t="s">
        <v>7618</v>
      </c>
      <c r="D39" s="103">
        <v>19311</v>
      </c>
      <c r="E39" s="222" t="s">
        <v>7587</v>
      </c>
    </row>
    <row r="40" spans="1:5" s="138" customFormat="1" ht="15" customHeight="1" x14ac:dyDescent="0.2">
      <c r="A40" s="218">
        <v>33</v>
      </c>
      <c r="B40" s="251" t="s">
        <v>7585</v>
      </c>
      <c r="C40" s="342" t="s">
        <v>7619</v>
      </c>
      <c r="D40" s="103">
        <v>19311</v>
      </c>
      <c r="E40" s="222" t="s">
        <v>7587</v>
      </c>
    </row>
    <row r="41" spans="1:5" s="138" customFormat="1" ht="15" customHeight="1" x14ac:dyDescent="0.2">
      <c r="A41" s="218">
        <v>34</v>
      </c>
      <c r="B41" s="251" t="s">
        <v>7585</v>
      </c>
      <c r="C41" s="342" t="s">
        <v>7620</v>
      </c>
      <c r="D41" s="103">
        <v>19311</v>
      </c>
      <c r="E41" s="222" t="s">
        <v>7587</v>
      </c>
    </row>
    <row r="42" spans="1:5" s="138" customFormat="1" ht="15" customHeight="1" x14ac:dyDescent="0.2">
      <c r="A42" s="218">
        <v>35</v>
      </c>
      <c r="B42" s="251" t="s">
        <v>7585</v>
      </c>
      <c r="C42" s="342" t="s">
        <v>7621</v>
      </c>
      <c r="D42" s="103">
        <v>19311</v>
      </c>
      <c r="E42" s="222" t="s">
        <v>7587</v>
      </c>
    </row>
    <row r="43" spans="1:5" s="138" customFormat="1" ht="15" customHeight="1" x14ac:dyDescent="0.2">
      <c r="A43" s="218">
        <v>36</v>
      </c>
      <c r="B43" s="251" t="s">
        <v>7585</v>
      </c>
      <c r="C43" s="342" t="s">
        <v>7622</v>
      </c>
      <c r="D43" s="103">
        <v>19311</v>
      </c>
      <c r="E43" s="222" t="s">
        <v>7587</v>
      </c>
    </row>
    <row r="44" spans="1:5" s="138" customFormat="1" ht="15" customHeight="1" x14ac:dyDescent="0.2">
      <c r="A44" s="218">
        <v>37</v>
      </c>
      <c r="B44" s="251" t="s">
        <v>7585</v>
      </c>
      <c r="C44" s="342" t="s">
        <v>7623</v>
      </c>
      <c r="D44" s="103">
        <v>19311</v>
      </c>
      <c r="E44" s="222" t="s">
        <v>7587</v>
      </c>
    </row>
    <row r="45" spans="1:5" s="138" customFormat="1" ht="15" customHeight="1" x14ac:dyDescent="0.2">
      <c r="A45" s="218">
        <v>38</v>
      </c>
      <c r="B45" s="251" t="s">
        <v>7585</v>
      </c>
      <c r="C45" s="342" t="s">
        <v>7624</v>
      </c>
      <c r="D45" s="103">
        <v>19311</v>
      </c>
      <c r="E45" s="222" t="s">
        <v>7587</v>
      </c>
    </row>
    <row r="46" spans="1:5" s="138" customFormat="1" ht="15" customHeight="1" x14ac:dyDescent="0.2">
      <c r="A46" s="218">
        <v>39</v>
      </c>
      <c r="B46" s="251" t="s">
        <v>7585</v>
      </c>
      <c r="C46" s="342" t="s">
        <v>7625</v>
      </c>
      <c r="D46" s="103">
        <v>19311</v>
      </c>
      <c r="E46" s="222" t="s">
        <v>7587</v>
      </c>
    </row>
    <row r="47" spans="1:5" s="138" customFormat="1" ht="15" customHeight="1" x14ac:dyDescent="0.2">
      <c r="A47" s="218">
        <v>40</v>
      </c>
      <c r="B47" s="251" t="s">
        <v>7585</v>
      </c>
      <c r="C47" s="342" t="s">
        <v>7626</v>
      </c>
      <c r="D47" s="103">
        <v>19311</v>
      </c>
      <c r="E47" s="222" t="s">
        <v>7587</v>
      </c>
    </row>
    <row r="48" spans="1:5" s="138" customFormat="1" ht="15" customHeight="1" x14ac:dyDescent="0.2">
      <c r="A48" s="218">
        <v>41</v>
      </c>
      <c r="B48" s="251" t="s">
        <v>7585</v>
      </c>
      <c r="C48" s="342" t="s">
        <v>7627</v>
      </c>
      <c r="D48" s="103">
        <v>19311</v>
      </c>
      <c r="E48" s="222" t="s">
        <v>7587</v>
      </c>
    </row>
    <row r="49" spans="1:5" s="138" customFormat="1" ht="15" customHeight="1" x14ac:dyDescent="0.2">
      <c r="A49" s="218">
        <v>42</v>
      </c>
      <c r="B49" s="251" t="s">
        <v>7585</v>
      </c>
      <c r="C49" s="342" t="s">
        <v>7628</v>
      </c>
      <c r="D49" s="103">
        <v>19311</v>
      </c>
      <c r="E49" s="222" t="s">
        <v>7587</v>
      </c>
    </row>
    <row r="50" spans="1:5" s="138" customFormat="1" ht="15" customHeight="1" x14ac:dyDescent="0.2">
      <c r="A50" s="218">
        <v>43</v>
      </c>
      <c r="B50" s="251" t="s">
        <v>7585</v>
      </c>
      <c r="C50" s="342" t="s">
        <v>7629</v>
      </c>
      <c r="D50" s="103">
        <v>19311</v>
      </c>
      <c r="E50" s="222" t="s">
        <v>7587</v>
      </c>
    </row>
    <row r="51" spans="1:5" s="138" customFormat="1" ht="15" customHeight="1" x14ac:dyDescent="0.2">
      <c r="A51" s="218">
        <v>44</v>
      </c>
      <c r="B51" s="251" t="s">
        <v>7585</v>
      </c>
      <c r="C51" s="342" t="s">
        <v>7630</v>
      </c>
      <c r="D51" s="103">
        <v>19311</v>
      </c>
      <c r="E51" s="222" t="s">
        <v>7587</v>
      </c>
    </row>
    <row r="52" spans="1:5" s="138" customFormat="1" ht="15" customHeight="1" x14ac:dyDescent="0.2">
      <c r="A52" s="218">
        <v>45</v>
      </c>
      <c r="B52" s="251" t="s">
        <v>7585</v>
      </c>
      <c r="C52" s="342" t="s">
        <v>7631</v>
      </c>
      <c r="D52" s="103">
        <v>19311</v>
      </c>
      <c r="E52" s="222" t="s">
        <v>7587</v>
      </c>
    </row>
    <row r="53" spans="1:5" s="138" customFormat="1" ht="15" customHeight="1" x14ac:dyDescent="0.2">
      <c r="A53" s="218">
        <v>46</v>
      </c>
      <c r="B53" s="251" t="s">
        <v>7585</v>
      </c>
      <c r="C53" s="342" t="s">
        <v>7632</v>
      </c>
      <c r="D53" s="103">
        <v>19311</v>
      </c>
      <c r="E53" s="222" t="s">
        <v>7587</v>
      </c>
    </row>
    <row r="54" spans="1:5" s="138" customFormat="1" ht="15" customHeight="1" x14ac:dyDescent="0.2">
      <c r="A54" s="218">
        <v>47</v>
      </c>
      <c r="B54" s="251" t="s">
        <v>7585</v>
      </c>
      <c r="C54" s="342" t="s">
        <v>7633</v>
      </c>
      <c r="D54" s="103">
        <v>19311</v>
      </c>
      <c r="E54" s="222" t="s">
        <v>7587</v>
      </c>
    </row>
    <row r="55" spans="1:5" s="138" customFormat="1" ht="15" customHeight="1" x14ac:dyDescent="0.2">
      <c r="A55" s="218">
        <v>48</v>
      </c>
      <c r="B55" s="251" t="s">
        <v>7585</v>
      </c>
      <c r="C55" s="342" t="s">
        <v>7634</v>
      </c>
      <c r="D55" s="103">
        <v>19311</v>
      </c>
      <c r="E55" s="222" t="s">
        <v>7587</v>
      </c>
    </row>
    <row r="56" spans="1:5" s="138" customFormat="1" ht="15" customHeight="1" x14ac:dyDescent="0.2">
      <c r="A56" s="218">
        <v>49</v>
      </c>
      <c r="B56" s="251" t="s">
        <v>7585</v>
      </c>
      <c r="C56" s="342" t="s">
        <v>7635</v>
      </c>
      <c r="D56" s="103">
        <v>19311</v>
      </c>
      <c r="E56" s="222" t="s">
        <v>7587</v>
      </c>
    </row>
    <row r="57" spans="1:5" s="138" customFormat="1" ht="15" customHeight="1" x14ac:dyDescent="0.2">
      <c r="A57" s="343">
        <v>50</v>
      </c>
      <c r="B57" s="258" t="s">
        <v>7585</v>
      </c>
      <c r="C57" s="344" t="s">
        <v>7636</v>
      </c>
      <c r="D57" s="105">
        <v>19311</v>
      </c>
      <c r="E57" s="345" t="s">
        <v>7587</v>
      </c>
    </row>
    <row r="58" spans="1:5" s="138" customFormat="1" ht="15" customHeight="1" x14ac:dyDescent="0.2">
      <c r="A58" s="346"/>
      <c r="B58" s="698" t="s">
        <v>7637</v>
      </c>
      <c r="C58" s="699"/>
      <c r="D58" s="140">
        <f>SUM(D8:D57)</f>
        <v>965550</v>
      </c>
      <c r="E58" s="347"/>
    </row>
    <row r="59" spans="1:5" s="138" customFormat="1" ht="15" customHeight="1" x14ac:dyDescent="0.2">
      <c r="A59" s="235"/>
      <c r="B59" s="261" t="s">
        <v>7638</v>
      </c>
      <c r="C59" s="348"/>
      <c r="D59" s="107"/>
      <c r="E59" s="264"/>
    </row>
    <row r="60" spans="1:5" s="138" customFormat="1" ht="15" customHeight="1" x14ac:dyDescent="0.2">
      <c r="A60" s="218">
        <v>51</v>
      </c>
      <c r="B60" s="251" t="s">
        <v>7585</v>
      </c>
      <c r="C60" s="342" t="s">
        <v>7639</v>
      </c>
      <c r="D60" s="103">
        <v>19311</v>
      </c>
      <c r="E60" s="222" t="s">
        <v>7587</v>
      </c>
    </row>
    <row r="61" spans="1:5" s="138" customFormat="1" ht="15" customHeight="1" x14ac:dyDescent="0.2">
      <c r="A61" s="218">
        <v>52</v>
      </c>
      <c r="B61" s="251" t="s">
        <v>7585</v>
      </c>
      <c r="C61" s="342" t="s">
        <v>7640</v>
      </c>
      <c r="D61" s="103">
        <v>19311</v>
      </c>
      <c r="E61" s="222" t="s">
        <v>7587</v>
      </c>
    </row>
    <row r="62" spans="1:5" s="138" customFormat="1" ht="15" customHeight="1" x14ac:dyDescent="0.2">
      <c r="A62" s="218">
        <v>53</v>
      </c>
      <c r="B62" s="251" t="s">
        <v>7585</v>
      </c>
      <c r="C62" s="342" t="s">
        <v>7641</v>
      </c>
      <c r="D62" s="103">
        <v>19311</v>
      </c>
      <c r="E62" s="222" t="s">
        <v>7587</v>
      </c>
    </row>
    <row r="63" spans="1:5" s="138" customFormat="1" ht="15" customHeight="1" x14ac:dyDescent="0.2">
      <c r="A63" s="218">
        <v>54</v>
      </c>
      <c r="B63" s="251" t="s">
        <v>7585</v>
      </c>
      <c r="C63" s="342" t="s">
        <v>7642</v>
      </c>
      <c r="D63" s="103">
        <v>19311</v>
      </c>
      <c r="E63" s="222" t="s">
        <v>7587</v>
      </c>
    </row>
    <row r="64" spans="1:5" s="138" customFormat="1" ht="15" customHeight="1" x14ac:dyDescent="0.2">
      <c r="A64" s="218">
        <v>55</v>
      </c>
      <c r="B64" s="251" t="s">
        <v>7585</v>
      </c>
      <c r="C64" s="342" t="s">
        <v>7643</v>
      </c>
      <c r="D64" s="103">
        <v>19311</v>
      </c>
      <c r="E64" s="222" t="s">
        <v>7587</v>
      </c>
    </row>
    <row r="65" spans="1:5" s="138" customFormat="1" ht="15" customHeight="1" x14ac:dyDescent="0.2">
      <c r="A65" s="218">
        <v>56</v>
      </c>
      <c r="B65" s="251" t="s">
        <v>7585</v>
      </c>
      <c r="C65" s="342" t="s">
        <v>7644</v>
      </c>
      <c r="D65" s="103">
        <v>19311</v>
      </c>
      <c r="E65" s="222" t="s">
        <v>7587</v>
      </c>
    </row>
    <row r="66" spans="1:5" s="138" customFormat="1" ht="15" customHeight="1" x14ac:dyDescent="0.2">
      <c r="A66" s="218">
        <v>57</v>
      </c>
      <c r="B66" s="251" t="s">
        <v>7585</v>
      </c>
      <c r="C66" s="342" t="s">
        <v>7645</v>
      </c>
      <c r="D66" s="103">
        <v>19311</v>
      </c>
      <c r="E66" s="222" t="s">
        <v>7587</v>
      </c>
    </row>
    <row r="67" spans="1:5" s="138" customFormat="1" ht="15" customHeight="1" x14ac:dyDescent="0.2">
      <c r="A67" s="218">
        <v>58</v>
      </c>
      <c r="B67" s="251" t="s">
        <v>7585</v>
      </c>
      <c r="C67" s="342" t="s">
        <v>7646</v>
      </c>
      <c r="D67" s="103">
        <v>19311</v>
      </c>
      <c r="E67" s="222" t="s">
        <v>7587</v>
      </c>
    </row>
    <row r="68" spans="1:5" s="138" customFormat="1" ht="15" customHeight="1" x14ac:dyDescent="0.2">
      <c r="A68" s="218">
        <v>59</v>
      </c>
      <c r="B68" s="251" t="s">
        <v>7585</v>
      </c>
      <c r="C68" s="342" t="s">
        <v>7647</v>
      </c>
      <c r="D68" s="103">
        <v>19311</v>
      </c>
      <c r="E68" s="222" t="s">
        <v>7587</v>
      </c>
    </row>
    <row r="69" spans="1:5" s="138" customFormat="1" ht="15" customHeight="1" x14ac:dyDescent="0.2">
      <c r="A69" s="218">
        <v>60</v>
      </c>
      <c r="B69" s="251" t="s">
        <v>7585</v>
      </c>
      <c r="C69" s="342" t="s">
        <v>7648</v>
      </c>
      <c r="D69" s="103">
        <v>19311</v>
      </c>
      <c r="E69" s="222" t="s">
        <v>7587</v>
      </c>
    </row>
    <row r="70" spans="1:5" s="138" customFormat="1" ht="15" customHeight="1" x14ac:dyDescent="0.2">
      <c r="A70" s="218">
        <v>61</v>
      </c>
      <c r="B70" s="251" t="s">
        <v>7585</v>
      </c>
      <c r="C70" s="342" t="s">
        <v>7649</v>
      </c>
      <c r="D70" s="103">
        <v>19311</v>
      </c>
      <c r="E70" s="222" t="s">
        <v>7587</v>
      </c>
    </row>
    <row r="71" spans="1:5" s="138" customFormat="1" ht="15" customHeight="1" x14ac:dyDescent="0.2">
      <c r="A71" s="218">
        <v>62</v>
      </c>
      <c r="B71" s="251" t="s">
        <v>7585</v>
      </c>
      <c r="C71" s="342" t="s">
        <v>7650</v>
      </c>
      <c r="D71" s="103">
        <v>19311</v>
      </c>
      <c r="E71" s="222" t="s">
        <v>7587</v>
      </c>
    </row>
    <row r="72" spans="1:5" s="138" customFormat="1" ht="15" customHeight="1" x14ac:dyDescent="0.2">
      <c r="A72" s="218">
        <v>63</v>
      </c>
      <c r="B72" s="251" t="s">
        <v>7585</v>
      </c>
      <c r="C72" s="342" t="s">
        <v>7651</v>
      </c>
      <c r="D72" s="103">
        <v>19311</v>
      </c>
      <c r="E72" s="222" t="s">
        <v>7587</v>
      </c>
    </row>
    <row r="73" spans="1:5" s="138" customFormat="1" ht="15" customHeight="1" x14ac:dyDescent="0.2">
      <c r="A73" s="218">
        <v>64</v>
      </c>
      <c r="B73" s="251" t="s">
        <v>7585</v>
      </c>
      <c r="C73" s="342" t="s">
        <v>7652</v>
      </c>
      <c r="D73" s="103">
        <v>19311</v>
      </c>
      <c r="E73" s="222" t="s">
        <v>7587</v>
      </c>
    </row>
    <row r="74" spans="1:5" s="138" customFormat="1" ht="15" customHeight="1" x14ac:dyDescent="0.2">
      <c r="A74" s="218">
        <v>65</v>
      </c>
      <c r="B74" s="251" t="s">
        <v>7585</v>
      </c>
      <c r="C74" s="342" t="s">
        <v>7653</v>
      </c>
      <c r="D74" s="103">
        <v>19311</v>
      </c>
      <c r="E74" s="222" t="s">
        <v>7587</v>
      </c>
    </row>
    <row r="75" spans="1:5" s="138" customFormat="1" ht="15" customHeight="1" x14ac:dyDescent="0.2">
      <c r="A75" s="218">
        <v>66</v>
      </c>
      <c r="B75" s="251" t="s">
        <v>7585</v>
      </c>
      <c r="C75" s="342" t="s">
        <v>7654</v>
      </c>
      <c r="D75" s="103">
        <v>19311</v>
      </c>
      <c r="E75" s="222" t="s">
        <v>7587</v>
      </c>
    </row>
    <row r="76" spans="1:5" s="138" customFormat="1" ht="15" customHeight="1" x14ac:dyDescent="0.2">
      <c r="A76" s="218">
        <v>67</v>
      </c>
      <c r="B76" s="251" t="s">
        <v>7585</v>
      </c>
      <c r="C76" s="342" t="s">
        <v>7655</v>
      </c>
      <c r="D76" s="103">
        <v>19311</v>
      </c>
      <c r="E76" s="222" t="s">
        <v>7587</v>
      </c>
    </row>
    <row r="77" spans="1:5" s="138" customFormat="1" ht="15" customHeight="1" x14ac:dyDescent="0.2">
      <c r="A77" s="218">
        <v>68</v>
      </c>
      <c r="B77" s="251" t="s">
        <v>7585</v>
      </c>
      <c r="C77" s="342" t="s">
        <v>7656</v>
      </c>
      <c r="D77" s="103">
        <v>19311</v>
      </c>
      <c r="E77" s="222" t="s">
        <v>7587</v>
      </c>
    </row>
    <row r="78" spans="1:5" s="138" customFormat="1" ht="15" customHeight="1" x14ac:dyDescent="0.2">
      <c r="A78" s="218">
        <v>69</v>
      </c>
      <c r="B78" s="251" t="s">
        <v>7585</v>
      </c>
      <c r="C78" s="342" t="s">
        <v>7657</v>
      </c>
      <c r="D78" s="103">
        <v>19311</v>
      </c>
      <c r="E78" s="222" t="s">
        <v>7587</v>
      </c>
    </row>
    <row r="79" spans="1:5" s="138" customFormat="1" ht="15" customHeight="1" x14ac:dyDescent="0.2">
      <c r="A79" s="218">
        <v>70</v>
      </c>
      <c r="B79" s="251" t="s">
        <v>7585</v>
      </c>
      <c r="C79" s="342" t="s">
        <v>7658</v>
      </c>
      <c r="D79" s="103">
        <v>19311</v>
      </c>
      <c r="E79" s="222" t="s">
        <v>7587</v>
      </c>
    </row>
    <row r="80" spans="1:5" s="138" customFormat="1" ht="15" customHeight="1" x14ac:dyDescent="0.2">
      <c r="A80" s="218">
        <v>71</v>
      </c>
      <c r="B80" s="251" t="s">
        <v>7585</v>
      </c>
      <c r="C80" s="342" t="s">
        <v>7659</v>
      </c>
      <c r="D80" s="103">
        <v>19311</v>
      </c>
      <c r="E80" s="222" t="s">
        <v>7587</v>
      </c>
    </row>
    <row r="81" spans="1:5" s="138" customFormat="1" ht="15" customHeight="1" x14ac:dyDescent="0.2">
      <c r="A81" s="218">
        <v>72</v>
      </c>
      <c r="B81" s="251" t="s">
        <v>7585</v>
      </c>
      <c r="C81" s="342" t="s">
        <v>7660</v>
      </c>
      <c r="D81" s="103">
        <v>19311</v>
      </c>
      <c r="E81" s="222" t="s">
        <v>7587</v>
      </c>
    </row>
    <row r="82" spans="1:5" s="138" customFormat="1" ht="15" customHeight="1" x14ac:dyDescent="0.2">
      <c r="A82" s="218">
        <v>73</v>
      </c>
      <c r="B82" s="251" t="s">
        <v>7585</v>
      </c>
      <c r="C82" s="342" t="s">
        <v>7661</v>
      </c>
      <c r="D82" s="103">
        <v>19311</v>
      </c>
      <c r="E82" s="222" t="s">
        <v>7587</v>
      </c>
    </row>
    <row r="83" spans="1:5" s="138" customFormat="1" ht="15" customHeight="1" x14ac:dyDescent="0.2">
      <c r="A83" s="218">
        <v>74</v>
      </c>
      <c r="B83" s="251" t="s">
        <v>7585</v>
      </c>
      <c r="C83" s="342" t="s">
        <v>7662</v>
      </c>
      <c r="D83" s="103">
        <v>19311</v>
      </c>
      <c r="E83" s="222" t="s">
        <v>7587</v>
      </c>
    </row>
    <row r="84" spans="1:5" s="138" customFormat="1" ht="15" customHeight="1" x14ac:dyDescent="0.2">
      <c r="A84" s="218">
        <v>75</v>
      </c>
      <c r="B84" s="251" t="s">
        <v>7585</v>
      </c>
      <c r="C84" s="342" t="s">
        <v>7663</v>
      </c>
      <c r="D84" s="103">
        <v>19311</v>
      </c>
      <c r="E84" s="222" t="s">
        <v>7587</v>
      </c>
    </row>
    <row r="85" spans="1:5" s="138" customFormat="1" ht="15" customHeight="1" x14ac:dyDescent="0.2">
      <c r="A85" s="218">
        <v>76</v>
      </c>
      <c r="B85" s="251" t="s">
        <v>7585</v>
      </c>
      <c r="C85" s="342" t="s">
        <v>7664</v>
      </c>
      <c r="D85" s="103">
        <v>19311</v>
      </c>
      <c r="E85" s="222" t="s">
        <v>7587</v>
      </c>
    </row>
    <row r="86" spans="1:5" s="138" customFormat="1" ht="15" customHeight="1" x14ac:dyDescent="0.2">
      <c r="A86" s="218">
        <v>77</v>
      </c>
      <c r="B86" s="251" t="s">
        <v>7585</v>
      </c>
      <c r="C86" s="342" t="s">
        <v>7665</v>
      </c>
      <c r="D86" s="103">
        <v>19311</v>
      </c>
      <c r="E86" s="222" t="s">
        <v>7587</v>
      </c>
    </row>
    <row r="87" spans="1:5" s="138" customFormat="1" ht="15" customHeight="1" x14ac:dyDescent="0.2">
      <c r="A87" s="218">
        <v>78</v>
      </c>
      <c r="B87" s="251" t="s">
        <v>7585</v>
      </c>
      <c r="C87" s="342" t="s">
        <v>7666</v>
      </c>
      <c r="D87" s="103">
        <v>19311</v>
      </c>
      <c r="E87" s="222" t="s">
        <v>7587</v>
      </c>
    </row>
    <row r="88" spans="1:5" s="138" customFormat="1" ht="15" customHeight="1" x14ac:dyDescent="0.2">
      <c r="A88" s="218">
        <v>79</v>
      </c>
      <c r="B88" s="251" t="s">
        <v>7585</v>
      </c>
      <c r="C88" s="342" t="s">
        <v>7667</v>
      </c>
      <c r="D88" s="103">
        <v>19311</v>
      </c>
      <c r="E88" s="222" t="s">
        <v>7587</v>
      </c>
    </row>
    <row r="89" spans="1:5" s="138" customFormat="1" ht="15" customHeight="1" x14ac:dyDescent="0.2">
      <c r="A89" s="218">
        <v>80</v>
      </c>
      <c r="B89" s="251" t="s">
        <v>7585</v>
      </c>
      <c r="C89" s="342" t="s">
        <v>7668</v>
      </c>
      <c r="D89" s="103">
        <v>19311</v>
      </c>
      <c r="E89" s="222" t="s">
        <v>7587</v>
      </c>
    </row>
    <row r="90" spans="1:5" s="138" customFormat="1" ht="15" customHeight="1" x14ac:dyDescent="0.2">
      <c r="A90" s="218">
        <v>81</v>
      </c>
      <c r="B90" s="251" t="s">
        <v>7585</v>
      </c>
      <c r="C90" s="342" t="s">
        <v>7669</v>
      </c>
      <c r="D90" s="103">
        <v>19311</v>
      </c>
      <c r="E90" s="222" t="s">
        <v>7587</v>
      </c>
    </row>
    <row r="91" spans="1:5" s="138" customFormat="1" ht="15" customHeight="1" x14ac:dyDescent="0.2">
      <c r="A91" s="218">
        <v>82</v>
      </c>
      <c r="B91" s="251" t="s">
        <v>7585</v>
      </c>
      <c r="C91" s="342" t="s">
        <v>7670</v>
      </c>
      <c r="D91" s="103">
        <v>19311</v>
      </c>
      <c r="E91" s="222" t="s">
        <v>7587</v>
      </c>
    </row>
    <row r="92" spans="1:5" s="138" customFormat="1" ht="15" customHeight="1" x14ac:dyDescent="0.2">
      <c r="A92" s="218">
        <v>83</v>
      </c>
      <c r="B92" s="251" t="s">
        <v>7585</v>
      </c>
      <c r="C92" s="342" t="s">
        <v>7671</v>
      </c>
      <c r="D92" s="103">
        <v>19311</v>
      </c>
      <c r="E92" s="222" t="s">
        <v>7587</v>
      </c>
    </row>
    <row r="93" spans="1:5" s="138" customFormat="1" ht="15" customHeight="1" x14ac:dyDescent="0.2">
      <c r="A93" s="218">
        <v>84</v>
      </c>
      <c r="B93" s="251" t="s">
        <v>7585</v>
      </c>
      <c r="C93" s="342" t="s">
        <v>7672</v>
      </c>
      <c r="D93" s="103">
        <v>19311</v>
      </c>
      <c r="E93" s="222" t="s">
        <v>7587</v>
      </c>
    </row>
    <row r="94" spans="1:5" s="138" customFormat="1" ht="15" customHeight="1" x14ac:dyDescent="0.2">
      <c r="A94" s="218">
        <v>85</v>
      </c>
      <c r="B94" s="251" t="s">
        <v>7585</v>
      </c>
      <c r="C94" s="342" t="s">
        <v>7673</v>
      </c>
      <c r="D94" s="103">
        <v>19311</v>
      </c>
      <c r="E94" s="222" t="s">
        <v>7587</v>
      </c>
    </row>
    <row r="95" spans="1:5" s="138" customFormat="1" ht="15" customHeight="1" x14ac:dyDescent="0.2">
      <c r="A95" s="218">
        <v>86</v>
      </c>
      <c r="B95" s="251" t="s">
        <v>7585</v>
      </c>
      <c r="C95" s="342" t="s">
        <v>7674</v>
      </c>
      <c r="D95" s="103">
        <v>19311</v>
      </c>
      <c r="E95" s="222" t="s">
        <v>7587</v>
      </c>
    </row>
    <row r="96" spans="1:5" s="138" customFormat="1" ht="15" customHeight="1" x14ac:dyDescent="0.2">
      <c r="A96" s="218">
        <v>87</v>
      </c>
      <c r="B96" s="251" t="s">
        <v>7585</v>
      </c>
      <c r="C96" s="342" t="s">
        <v>7675</v>
      </c>
      <c r="D96" s="103">
        <v>19311</v>
      </c>
      <c r="E96" s="222" t="s">
        <v>7587</v>
      </c>
    </row>
    <row r="97" spans="1:5" s="138" customFormat="1" ht="15" customHeight="1" x14ac:dyDescent="0.2">
      <c r="A97" s="218">
        <v>88</v>
      </c>
      <c r="B97" s="251" t="s">
        <v>7585</v>
      </c>
      <c r="C97" s="342" t="s">
        <v>7676</v>
      </c>
      <c r="D97" s="103">
        <v>19311</v>
      </c>
      <c r="E97" s="222" t="s">
        <v>7587</v>
      </c>
    </row>
    <row r="98" spans="1:5" s="138" customFormat="1" ht="15" customHeight="1" x14ac:dyDescent="0.2">
      <c r="A98" s="218">
        <v>89</v>
      </c>
      <c r="B98" s="251" t="s">
        <v>7585</v>
      </c>
      <c r="C98" s="342" t="s">
        <v>7677</v>
      </c>
      <c r="D98" s="103">
        <v>19311</v>
      </c>
      <c r="E98" s="222" t="s">
        <v>7587</v>
      </c>
    </row>
    <row r="99" spans="1:5" s="138" customFormat="1" ht="15" customHeight="1" x14ac:dyDescent="0.2">
      <c r="A99" s="218">
        <v>90</v>
      </c>
      <c r="B99" s="251" t="s">
        <v>7585</v>
      </c>
      <c r="C99" s="342" t="s">
        <v>7678</v>
      </c>
      <c r="D99" s="103">
        <v>19311</v>
      </c>
      <c r="E99" s="222" t="s">
        <v>7587</v>
      </c>
    </row>
    <row r="100" spans="1:5" s="138" customFormat="1" ht="15" customHeight="1" x14ac:dyDescent="0.2">
      <c r="A100" s="218">
        <v>91</v>
      </c>
      <c r="B100" s="251" t="s">
        <v>7585</v>
      </c>
      <c r="C100" s="342" t="s">
        <v>7679</v>
      </c>
      <c r="D100" s="103">
        <v>19311</v>
      </c>
      <c r="E100" s="222" t="s">
        <v>7587</v>
      </c>
    </row>
    <row r="101" spans="1:5" s="138" customFormat="1" ht="15" customHeight="1" x14ac:dyDescent="0.2">
      <c r="A101" s="218">
        <v>92</v>
      </c>
      <c r="B101" s="251" t="s">
        <v>7585</v>
      </c>
      <c r="C101" s="342" t="s">
        <v>7680</v>
      </c>
      <c r="D101" s="103">
        <v>19311</v>
      </c>
      <c r="E101" s="222" t="s">
        <v>7587</v>
      </c>
    </row>
    <row r="102" spans="1:5" s="138" customFormat="1" ht="15" customHeight="1" x14ac:dyDescent="0.2">
      <c r="A102" s="218">
        <v>93</v>
      </c>
      <c r="B102" s="251" t="s">
        <v>7585</v>
      </c>
      <c r="C102" s="342" t="s">
        <v>7681</v>
      </c>
      <c r="D102" s="103">
        <v>19311</v>
      </c>
      <c r="E102" s="222" t="s">
        <v>7587</v>
      </c>
    </row>
    <row r="103" spans="1:5" s="138" customFormat="1" ht="15" customHeight="1" x14ac:dyDescent="0.2">
      <c r="A103" s="218">
        <v>94</v>
      </c>
      <c r="B103" s="251" t="s">
        <v>7585</v>
      </c>
      <c r="C103" s="342" t="s">
        <v>7682</v>
      </c>
      <c r="D103" s="103">
        <v>19311</v>
      </c>
      <c r="E103" s="222" t="s">
        <v>7587</v>
      </c>
    </row>
    <row r="104" spans="1:5" s="138" customFormat="1" ht="15" customHeight="1" x14ac:dyDescent="0.2">
      <c r="A104" s="218">
        <v>95</v>
      </c>
      <c r="B104" s="251" t="s">
        <v>7585</v>
      </c>
      <c r="C104" s="342" t="s">
        <v>7683</v>
      </c>
      <c r="D104" s="103">
        <v>19311</v>
      </c>
      <c r="E104" s="222" t="s">
        <v>7587</v>
      </c>
    </row>
    <row r="105" spans="1:5" s="138" customFormat="1" ht="15" customHeight="1" x14ac:dyDescent="0.2">
      <c r="A105" s="218">
        <v>96</v>
      </c>
      <c r="B105" s="251" t="s">
        <v>7585</v>
      </c>
      <c r="C105" s="342" t="s">
        <v>7684</v>
      </c>
      <c r="D105" s="103">
        <v>19311</v>
      </c>
      <c r="E105" s="222" t="s">
        <v>7587</v>
      </c>
    </row>
    <row r="106" spans="1:5" s="138" customFormat="1" ht="15" customHeight="1" x14ac:dyDescent="0.2">
      <c r="A106" s="218">
        <v>97</v>
      </c>
      <c r="B106" s="251" t="s">
        <v>7585</v>
      </c>
      <c r="C106" s="342" t="s">
        <v>7685</v>
      </c>
      <c r="D106" s="103">
        <v>19311</v>
      </c>
      <c r="E106" s="222" t="s">
        <v>7587</v>
      </c>
    </row>
    <row r="107" spans="1:5" s="138" customFormat="1" ht="15" customHeight="1" x14ac:dyDescent="0.2">
      <c r="A107" s="218">
        <v>98</v>
      </c>
      <c r="B107" s="251" t="s">
        <v>7585</v>
      </c>
      <c r="C107" s="342" t="s">
        <v>7686</v>
      </c>
      <c r="D107" s="103">
        <v>19311</v>
      </c>
      <c r="E107" s="222" t="s">
        <v>7587</v>
      </c>
    </row>
    <row r="108" spans="1:5" s="138" customFormat="1" ht="15" customHeight="1" x14ac:dyDescent="0.2">
      <c r="A108" s="218">
        <v>99</v>
      </c>
      <c r="B108" s="251" t="s">
        <v>7585</v>
      </c>
      <c r="C108" s="342" t="s">
        <v>7687</v>
      </c>
      <c r="D108" s="103">
        <v>19311</v>
      </c>
      <c r="E108" s="222" t="s">
        <v>7587</v>
      </c>
    </row>
    <row r="109" spans="1:5" s="138" customFormat="1" ht="15" customHeight="1" x14ac:dyDescent="0.2">
      <c r="A109" s="218">
        <v>100</v>
      </c>
      <c r="B109" s="251" t="s">
        <v>7585</v>
      </c>
      <c r="C109" s="342" t="s">
        <v>7688</v>
      </c>
      <c r="D109" s="103">
        <v>19311</v>
      </c>
      <c r="E109" s="222" t="s">
        <v>7587</v>
      </c>
    </row>
    <row r="110" spans="1:5" s="138" customFormat="1" ht="15" customHeight="1" x14ac:dyDescent="0.2">
      <c r="A110" s="218">
        <v>101</v>
      </c>
      <c r="B110" s="251" t="s">
        <v>7585</v>
      </c>
      <c r="C110" s="342" t="s">
        <v>7689</v>
      </c>
      <c r="D110" s="103">
        <v>19311</v>
      </c>
      <c r="E110" s="222" t="s">
        <v>7587</v>
      </c>
    </row>
    <row r="111" spans="1:5" s="138" customFormat="1" ht="15" customHeight="1" x14ac:dyDescent="0.2">
      <c r="A111" s="218">
        <v>102</v>
      </c>
      <c r="B111" s="251" t="s">
        <v>7585</v>
      </c>
      <c r="C111" s="342" t="s">
        <v>7690</v>
      </c>
      <c r="D111" s="103">
        <v>19311</v>
      </c>
      <c r="E111" s="222" t="s">
        <v>7587</v>
      </c>
    </row>
    <row r="112" spans="1:5" s="138" customFormat="1" ht="15" customHeight="1" x14ac:dyDescent="0.2">
      <c r="A112" s="218">
        <v>103</v>
      </c>
      <c r="B112" s="251" t="s">
        <v>7585</v>
      </c>
      <c r="C112" s="342" t="s">
        <v>7691</v>
      </c>
      <c r="D112" s="103">
        <v>19311</v>
      </c>
      <c r="E112" s="222" t="s">
        <v>7587</v>
      </c>
    </row>
    <row r="113" spans="1:5" s="138" customFormat="1" ht="15" customHeight="1" x14ac:dyDescent="0.2">
      <c r="A113" s="218">
        <v>104</v>
      </c>
      <c r="B113" s="251" t="s">
        <v>7585</v>
      </c>
      <c r="C113" s="342" t="s">
        <v>7692</v>
      </c>
      <c r="D113" s="103">
        <v>19311</v>
      </c>
      <c r="E113" s="222" t="s">
        <v>7587</v>
      </c>
    </row>
    <row r="114" spans="1:5" s="138" customFormat="1" ht="15" customHeight="1" x14ac:dyDescent="0.2">
      <c r="A114" s="218">
        <v>105</v>
      </c>
      <c r="B114" s="251" t="s">
        <v>7585</v>
      </c>
      <c r="C114" s="342" t="s">
        <v>7693</v>
      </c>
      <c r="D114" s="103">
        <v>19311</v>
      </c>
      <c r="E114" s="222" t="s">
        <v>7587</v>
      </c>
    </row>
    <row r="115" spans="1:5" s="138" customFormat="1" ht="15" customHeight="1" x14ac:dyDescent="0.2">
      <c r="A115" s="218">
        <v>106</v>
      </c>
      <c r="B115" s="251" t="s">
        <v>7585</v>
      </c>
      <c r="C115" s="342" t="s">
        <v>7694</v>
      </c>
      <c r="D115" s="103">
        <v>19311</v>
      </c>
      <c r="E115" s="222" t="s">
        <v>7587</v>
      </c>
    </row>
    <row r="116" spans="1:5" s="138" customFormat="1" ht="15" customHeight="1" x14ac:dyDescent="0.2">
      <c r="A116" s="218">
        <v>107</v>
      </c>
      <c r="B116" s="251" t="s">
        <v>7585</v>
      </c>
      <c r="C116" s="342" t="s">
        <v>7695</v>
      </c>
      <c r="D116" s="103">
        <v>19311</v>
      </c>
      <c r="E116" s="222" t="s">
        <v>7587</v>
      </c>
    </row>
    <row r="117" spans="1:5" s="138" customFormat="1" ht="15" customHeight="1" x14ac:dyDescent="0.2">
      <c r="A117" s="218">
        <v>108</v>
      </c>
      <c r="B117" s="251" t="s">
        <v>7585</v>
      </c>
      <c r="C117" s="342" t="s">
        <v>7696</v>
      </c>
      <c r="D117" s="103">
        <v>19311</v>
      </c>
      <c r="E117" s="222" t="s">
        <v>7587</v>
      </c>
    </row>
    <row r="118" spans="1:5" s="138" customFormat="1" ht="15" customHeight="1" x14ac:dyDescent="0.2">
      <c r="A118" s="218">
        <v>109</v>
      </c>
      <c r="B118" s="251" t="s">
        <v>7585</v>
      </c>
      <c r="C118" s="342" t="s">
        <v>7697</v>
      </c>
      <c r="D118" s="103">
        <v>19311</v>
      </c>
      <c r="E118" s="222" t="s">
        <v>7587</v>
      </c>
    </row>
    <row r="119" spans="1:5" s="138" customFormat="1" ht="15" customHeight="1" x14ac:dyDescent="0.2">
      <c r="A119" s="218">
        <v>110</v>
      </c>
      <c r="B119" s="251" t="s">
        <v>7585</v>
      </c>
      <c r="C119" s="342" t="s">
        <v>7698</v>
      </c>
      <c r="D119" s="105">
        <v>19311</v>
      </c>
      <c r="E119" s="222" t="s">
        <v>7587</v>
      </c>
    </row>
    <row r="120" spans="1:5" s="138" customFormat="1" ht="15" customHeight="1" x14ac:dyDescent="0.2">
      <c r="A120" s="346"/>
      <c r="B120" s="698" t="s">
        <v>7699</v>
      </c>
      <c r="C120" s="699"/>
      <c r="D120" s="141">
        <f>SUM(D60:D119)</f>
        <v>1158660</v>
      </c>
      <c r="E120" s="347"/>
    </row>
    <row r="121" spans="1:5" ht="18.75" x14ac:dyDescent="0.2">
      <c r="A121" s="695" t="s">
        <v>7700</v>
      </c>
      <c r="B121" s="696"/>
      <c r="C121" s="696"/>
      <c r="D121" s="349">
        <f>SUM(D120,D58)</f>
        <v>2124210</v>
      </c>
      <c r="E121" s="350"/>
    </row>
    <row r="122" spans="1:5" ht="18.75" x14ac:dyDescent="0.2">
      <c r="A122" s="352"/>
      <c r="B122" s="353" t="s">
        <v>7701</v>
      </c>
      <c r="C122" s="352"/>
      <c r="D122" s="354"/>
      <c r="E122" s="355"/>
    </row>
    <row r="123" spans="1:5" s="138" customFormat="1" ht="15" customHeight="1" x14ac:dyDescent="0.2">
      <c r="A123" s="245"/>
      <c r="B123" s="254" t="s">
        <v>5131</v>
      </c>
      <c r="C123" s="341"/>
      <c r="D123" s="104"/>
      <c r="E123" s="257"/>
    </row>
    <row r="124" spans="1:5" s="138" customFormat="1" ht="15" customHeight="1" x14ac:dyDescent="0.2">
      <c r="A124" s="218">
        <v>111</v>
      </c>
      <c r="B124" s="251" t="s">
        <v>7702</v>
      </c>
      <c r="C124" s="342" t="s">
        <v>7703</v>
      </c>
      <c r="D124" s="103">
        <v>297656</v>
      </c>
      <c r="E124" s="222">
        <v>23769</v>
      </c>
    </row>
    <row r="125" spans="1:5" s="138" customFormat="1" ht="15" customHeight="1" x14ac:dyDescent="0.2">
      <c r="A125" s="218">
        <v>112</v>
      </c>
      <c r="B125" s="251" t="s">
        <v>7702</v>
      </c>
      <c r="C125" s="342" t="s">
        <v>7704</v>
      </c>
      <c r="D125" s="103">
        <v>297656</v>
      </c>
      <c r="E125" s="222">
        <v>23769</v>
      </c>
    </row>
    <row r="126" spans="1:5" s="138" customFormat="1" ht="15" customHeight="1" x14ac:dyDescent="0.2">
      <c r="A126" s="218">
        <v>113</v>
      </c>
      <c r="B126" s="251" t="s">
        <v>7702</v>
      </c>
      <c r="C126" s="342" t="s">
        <v>7705</v>
      </c>
      <c r="D126" s="103">
        <v>297656</v>
      </c>
      <c r="E126" s="222">
        <v>23769</v>
      </c>
    </row>
    <row r="127" spans="1:5" s="138" customFormat="1" ht="15" customHeight="1" x14ac:dyDescent="0.2">
      <c r="A127" s="218">
        <v>114</v>
      </c>
      <c r="B127" s="251" t="s">
        <v>7702</v>
      </c>
      <c r="C127" s="342" t="s">
        <v>7706</v>
      </c>
      <c r="D127" s="103">
        <v>297656</v>
      </c>
      <c r="E127" s="222">
        <v>23769</v>
      </c>
    </row>
    <row r="128" spans="1:5" s="138" customFormat="1" ht="15" customHeight="1" x14ac:dyDescent="0.2">
      <c r="A128" s="218">
        <v>115</v>
      </c>
      <c r="B128" s="251" t="s">
        <v>7702</v>
      </c>
      <c r="C128" s="342" t="s">
        <v>7707</v>
      </c>
      <c r="D128" s="103">
        <v>297656</v>
      </c>
      <c r="E128" s="222">
        <v>23769</v>
      </c>
    </row>
    <row r="129" spans="1:5" s="138" customFormat="1" ht="15" customHeight="1" x14ac:dyDescent="0.2">
      <c r="A129" s="218">
        <v>116</v>
      </c>
      <c r="B129" s="251" t="s">
        <v>7702</v>
      </c>
      <c r="C129" s="342" t="s">
        <v>7708</v>
      </c>
      <c r="D129" s="103">
        <v>297656</v>
      </c>
      <c r="E129" s="222">
        <v>23769</v>
      </c>
    </row>
    <row r="130" spans="1:5" s="138" customFormat="1" ht="15" customHeight="1" x14ac:dyDescent="0.2">
      <c r="A130" s="218">
        <v>117</v>
      </c>
      <c r="B130" s="251" t="s">
        <v>7702</v>
      </c>
      <c r="C130" s="342" t="s">
        <v>7709</v>
      </c>
      <c r="D130" s="103">
        <v>297656</v>
      </c>
      <c r="E130" s="222">
        <v>23769</v>
      </c>
    </row>
    <row r="131" spans="1:5" s="138" customFormat="1" ht="15" customHeight="1" x14ac:dyDescent="0.2">
      <c r="A131" s="218">
        <v>118</v>
      </c>
      <c r="B131" s="251" t="s">
        <v>7702</v>
      </c>
      <c r="C131" s="342" t="s">
        <v>7710</v>
      </c>
      <c r="D131" s="103">
        <v>297656</v>
      </c>
      <c r="E131" s="222">
        <v>23769</v>
      </c>
    </row>
    <row r="132" spans="1:5" s="138" customFormat="1" ht="15" customHeight="1" x14ac:dyDescent="0.2">
      <c r="A132" s="218">
        <v>119</v>
      </c>
      <c r="B132" s="251" t="s">
        <v>7702</v>
      </c>
      <c r="C132" s="342" t="s">
        <v>7711</v>
      </c>
      <c r="D132" s="103">
        <v>297656</v>
      </c>
      <c r="E132" s="222">
        <v>23769</v>
      </c>
    </row>
    <row r="133" spans="1:5" s="138" customFormat="1" ht="15" customHeight="1" x14ac:dyDescent="0.2">
      <c r="A133" s="218">
        <v>120</v>
      </c>
      <c r="B133" s="251" t="s">
        <v>7702</v>
      </c>
      <c r="C133" s="342" t="s">
        <v>7712</v>
      </c>
      <c r="D133" s="103">
        <v>297656</v>
      </c>
      <c r="E133" s="222">
        <v>23769</v>
      </c>
    </row>
    <row r="134" spans="1:5" s="138" customFormat="1" ht="15" customHeight="1" x14ac:dyDescent="0.2">
      <c r="A134" s="218">
        <v>121</v>
      </c>
      <c r="B134" s="251" t="s">
        <v>7702</v>
      </c>
      <c r="C134" s="342" t="s">
        <v>7713</v>
      </c>
      <c r="D134" s="103">
        <v>297656</v>
      </c>
      <c r="E134" s="222">
        <v>23769</v>
      </c>
    </row>
    <row r="135" spans="1:5" s="138" customFormat="1" ht="15" customHeight="1" x14ac:dyDescent="0.2">
      <c r="A135" s="218">
        <v>122</v>
      </c>
      <c r="B135" s="251" t="s">
        <v>7702</v>
      </c>
      <c r="C135" s="342" t="s">
        <v>7714</v>
      </c>
      <c r="D135" s="103">
        <v>297656</v>
      </c>
      <c r="E135" s="222">
        <v>23769</v>
      </c>
    </row>
    <row r="136" spans="1:5" s="138" customFormat="1" ht="15" customHeight="1" x14ac:dyDescent="0.2">
      <c r="A136" s="218">
        <v>123</v>
      </c>
      <c r="B136" s="251" t="s">
        <v>7702</v>
      </c>
      <c r="C136" s="342" t="s">
        <v>7715</v>
      </c>
      <c r="D136" s="103">
        <v>297656</v>
      </c>
      <c r="E136" s="222">
        <v>23769</v>
      </c>
    </row>
    <row r="137" spans="1:5" s="138" customFormat="1" ht="15" customHeight="1" x14ac:dyDescent="0.2">
      <c r="A137" s="218">
        <v>124</v>
      </c>
      <c r="B137" s="251" t="s">
        <v>7702</v>
      </c>
      <c r="C137" s="342" t="s">
        <v>7716</v>
      </c>
      <c r="D137" s="103">
        <v>297656</v>
      </c>
      <c r="E137" s="222">
        <v>23769</v>
      </c>
    </row>
    <row r="138" spans="1:5" s="138" customFormat="1" ht="15" customHeight="1" x14ac:dyDescent="0.2">
      <c r="A138" s="218">
        <v>125</v>
      </c>
      <c r="B138" s="251" t="s">
        <v>7702</v>
      </c>
      <c r="C138" s="342" t="s">
        <v>7717</v>
      </c>
      <c r="D138" s="103">
        <v>297656</v>
      </c>
      <c r="E138" s="222">
        <v>23769</v>
      </c>
    </row>
    <row r="139" spans="1:5" s="138" customFormat="1" ht="15" customHeight="1" x14ac:dyDescent="0.2">
      <c r="A139" s="218">
        <v>126</v>
      </c>
      <c r="B139" s="251" t="s">
        <v>7702</v>
      </c>
      <c r="C139" s="342" t="s">
        <v>7718</v>
      </c>
      <c r="D139" s="103">
        <v>297656</v>
      </c>
      <c r="E139" s="222">
        <v>23769</v>
      </c>
    </row>
    <row r="140" spans="1:5" s="138" customFormat="1" ht="15" customHeight="1" x14ac:dyDescent="0.2">
      <c r="A140" s="218">
        <v>127</v>
      </c>
      <c r="B140" s="251" t="s">
        <v>7702</v>
      </c>
      <c r="C140" s="342" t="s">
        <v>7719</v>
      </c>
      <c r="D140" s="103">
        <v>297656</v>
      </c>
      <c r="E140" s="222">
        <v>23769</v>
      </c>
    </row>
    <row r="141" spans="1:5" s="138" customFormat="1" ht="15" customHeight="1" x14ac:dyDescent="0.2">
      <c r="A141" s="218">
        <v>128</v>
      </c>
      <c r="B141" s="251" t="s">
        <v>7702</v>
      </c>
      <c r="C141" s="342" t="s">
        <v>7720</v>
      </c>
      <c r="D141" s="103">
        <v>297656</v>
      </c>
      <c r="E141" s="222">
        <v>23769</v>
      </c>
    </row>
    <row r="142" spans="1:5" s="138" customFormat="1" ht="15" customHeight="1" x14ac:dyDescent="0.2">
      <c r="A142" s="218">
        <v>129</v>
      </c>
      <c r="B142" s="251" t="s">
        <v>7702</v>
      </c>
      <c r="C142" s="342" t="s">
        <v>7721</v>
      </c>
      <c r="D142" s="103">
        <v>297656</v>
      </c>
      <c r="E142" s="222">
        <v>23769</v>
      </c>
    </row>
    <row r="143" spans="1:5" s="138" customFormat="1" ht="15" customHeight="1" x14ac:dyDescent="0.2">
      <c r="A143" s="218">
        <v>130</v>
      </c>
      <c r="B143" s="251" t="s">
        <v>7702</v>
      </c>
      <c r="C143" s="342" t="s">
        <v>7722</v>
      </c>
      <c r="D143" s="103">
        <v>297656</v>
      </c>
      <c r="E143" s="222">
        <v>23769</v>
      </c>
    </row>
    <row r="144" spans="1:5" s="138" customFormat="1" ht="15" customHeight="1" x14ac:dyDescent="0.2">
      <c r="A144" s="218">
        <v>131</v>
      </c>
      <c r="B144" s="251" t="s">
        <v>7702</v>
      </c>
      <c r="C144" s="342" t="s">
        <v>7723</v>
      </c>
      <c r="D144" s="103">
        <v>297656</v>
      </c>
      <c r="E144" s="222">
        <v>23769</v>
      </c>
    </row>
    <row r="145" spans="1:5" s="138" customFormat="1" ht="15" customHeight="1" x14ac:dyDescent="0.2">
      <c r="A145" s="218">
        <v>132</v>
      </c>
      <c r="B145" s="251" t="s">
        <v>7702</v>
      </c>
      <c r="C145" s="342" t="s">
        <v>7724</v>
      </c>
      <c r="D145" s="103">
        <v>297656</v>
      </c>
      <c r="E145" s="222">
        <v>23769</v>
      </c>
    </row>
    <row r="146" spans="1:5" s="138" customFormat="1" ht="15" customHeight="1" x14ac:dyDescent="0.2">
      <c r="A146" s="218">
        <v>133</v>
      </c>
      <c r="B146" s="251" t="s">
        <v>7702</v>
      </c>
      <c r="C146" s="342" t="s">
        <v>7725</v>
      </c>
      <c r="D146" s="103">
        <v>297656</v>
      </c>
      <c r="E146" s="222">
        <v>23769</v>
      </c>
    </row>
    <row r="147" spans="1:5" s="138" customFormat="1" ht="15" customHeight="1" x14ac:dyDescent="0.2">
      <c r="A147" s="218">
        <v>134</v>
      </c>
      <c r="B147" s="251" t="s">
        <v>7702</v>
      </c>
      <c r="C147" s="342" t="s">
        <v>7726</v>
      </c>
      <c r="D147" s="103">
        <v>297656</v>
      </c>
      <c r="E147" s="222">
        <v>23769</v>
      </c>
    </row>
    <row r="148" spans="1:5" s="138" customFormat="1" ht="15" customHeight="1" x14ac:dyDescent="0.2">
      <c r="A148" s="218">
        <v>135</v>
      </c>
      <c r="B148" s="251" t="s">
        <v>7702</v>
      </c>
      <c r="C148" s="342" t="s">
        <v>7727</v>
      </c>
      <c r="D148" s="103">
        <v>297656</v>
      </c>
      <c r="E148" s="222">
        <v>23769</v>
      </c>
    </row>
    <row r="149" spans="1:5" s="138" customFormat="1" ht="15" customHeight="1" x14ac:dyDescent="0.2">
      <c r="A149" s="218">
        <v>136</v>
      </c>
      <c r="B149" s="251" t="s">
        <v>7702</v>
      </c>
      <c r="C149" s="342" t="s">
        <v>7728</v>
      </c>
      <c r="D149" s="103">
        <v>297656</v>
      </c>
      <c r="E149" s="222">
        <v>23769</v>
      </c>
    </row>
    <row r="150" spans="1:5" s="138" customFormat="1" ht="15" customHeight="1" x14ac:dyDescent="0.2">
      <c r="A150" s="218">
        <v>137</v>
      </c>
      <c r="B150" s="251" t="s">
        <v>7702</v>
      </c>
      <c r="C150" s="342" t="s">
        <v>7729</v>
      </c>
      <c r="D150" s="103">
        <v>297656</v>
      </c>
      <c r="E150" s="222">
        <v>23769</v>
      </c>
    </row>
    <row r="151" spans="1:5" s="138" customFormat="1" ht="15" customHeight="1" x14ac:dyDescent="0.2">
      <c r="A151" s="218">
        <v>138</v>
      </c>
      <c r="B151" s="251" t="s">
        <v>7702</v>
      </c>
      <c r="C151" s="342" t="s">
        <v>7730</v>
      </c>
      <c r="D151" s="103">
        <v>297656</v>
      </c>
      <c r="E151" s="222">
        <v>23769</v>
      </c>
    </row>
    <row r="152" spans="1:5" s="138" customFormat="1" ht="15" customHeight="1" x14ac:dyDescent="0.2">
      <c r="A152" s="218">
        <v>139</v>
      </c>
      <c r="B152" s="251" t="s">
        <v>7702</v>
      </c>
      <c r="C152" s="342" t="s">
        <v>7731</v>
      </c>
      <c r="D152" s="103">
        <v>297656</v>
      </c>
      <c r="E152" s="222">
        <v>23769</v>
      </c>
    </row>
    <row r="153" spans="1:5" s="138" customFormat="1" ht="15" customHeight="1" x14ac:dyDescent="0.2">
      <c r="A153" s="218">
        <v>140</v>
      </c>
      <c r="B153" s="251" t="s">
        <v>7702</v>
      </c>
      <c r="C153" s="342" t="s">
        <v>7732</v>
      </c>
      <c r="D153" s="103">
        <v>297656</v>
      </c>
      <c r="E153" s="222">
        <v>23769</v>
      </c>
    </row>
    <row r="154" spans="1:5" s="138" customFormat="1" ht="15" customHeight="1" x14ac:dyDescent="0.2">
      <c r="A154" s="218">
        <v>141</v>
      </c>
      <c r="B154" s="251" t="s">
        <v>7702</v>
      </c>
      <c r="C154" s="342" t="s">
        <v>7733</v>
      </c>
      <c r="D154" s="103">
        <v>297656</v>
      </c>
      <c r="E154" s="222">
        <v>23769</v>
      </c>
    </row>
    <row r="155" spans="1:5" s="138" customFormat="1" ht="15" customHeight="1" x14ac:dyDescent="0.2">
      <c r="A155" s="218">
        <v>142</v>
      </c>
      <c r="B155" s="251" t="s">
        <v>7702</v>
      </c>
      <c r="C155" s="342" t="s">
        <v>7734</v>
      </c>
      <c r="D155" s="103">
        <v>297656</v>
      </c>
      <c r="E155" s="222">
        <v>23769</v>
      </c>
    </row>
    <row r="156" spans="1:5" s="138" customFormat="1" ht="15" customHeight="1" x14ac:dyDescent="0.2">
      <c r="A156" s="218">
        <v>143</v>
      </c>
      <c r="B156" s="251" t="s">
        <v>7702</v>
      </c>
      <c r="C156" s="342" t="s">
        <v>7735</v>
      </c>
      <c r="D156" s="103">
        <v>297656</v>
      </c>
      <c r="E156" s="222">
        <v>23769</v>
      </c>
    </row>
    <row r="157" spans="1:5" s="138" customFormat="1" ht="15" customHeight="1" x14ac:dyDescent="0.2">
      <c r="A157" s="218">
        <v>144</v>
      </c>
      <c r="B157" s="251" t="s">
        <v>7702</v>
      </c>
      <c r="C157" s="342" t="s">
        <v>7736</v>
      </c>
      <c r="D157" s="103">
        <v>297656</v>
      </c>
      <c r="E157" s="222">
        <v>23769</v>
      </c>
    </row>
    <row r="158" spans="1:5" s="138" customFormat="1" ht="15" customHeight="1" x14ac:dyDescent="0.2">
      <c r="A158" s="218">
        <v>145</v>
      </c>
      <c r="B158" s="251" t="s">
        <v>7702</v>
      </c>
      <c r="C158" s="342" t="s">
        <v>7737</v>
      </c>
      <c r="D158" s="103">
        <v>297656</v>
      </c>
      <c r="E158" s="222">
        <v>23769</v>
      </c>
    </row>
    <row r="159" spans="1:5" s="138" customFormat="1" ht="15" customHeight="1" x14ac:dyDescent="0.2">
      <c r="A159" s="218">
        <v>146</v>
      </c>
      <c r="B159" s="251" t="s">
        <v>7702</v>
      </c>
      <c r="C159" s="342" t="s">
        <v>7738</v>
      </c>
      <c r="D159" s="103">
        <v>297656</v>
      </c>
      <c r="E159" s="222">
        <v>23769</v>
      </c>
    </row>
    <row r="160" spans="1:5" s="138" customFormat="1" ht="15" customHeight="1" x14ac:dyDescent="0.2">
      <c r="A160" s="218">
        <v>147</v>
      </c>
      <c r="B160" s="251" t="s">
        <v>7702</v>
      </c>
      <c r="C160" s="342" t="s">
        <v>7739</v>
      </c>
      <c r="D160" s="103">
        <v>297656</v>
      </c>
      <c r="E160" s="222">
        <v>23769</v>
      </c>
    </row>
    <row r="161" spans="1:5" s="138" customFormat="1" ht="15" customHeight="1" x14ac:dyDescent="0.2">
      <c r="A161" s="218">
        <v>148</v>
      </c>
      <c r="B161" s="251" t="s">
        <v>7702</v>
      </c>
      <c r="C161" s="342" t="s">
        <v>7740</v>
      </c>
      <c r="D161" s="103">
        <v>297656</v>
      </c>
      <c r="E161" s="222">
        <v>23769</v>
      </c>
    </row>
    <row r="162" spans="1:5" s="138" customFormat="1" ht="15" customHeight="1" x14ac:dyDescent="0.2">
      <c r="A162" s="218">
        <v>149</v>
      </c>
      <c r="B162" s="251" t="s">
        <v>7702</v>
      </c>
      <c r="C162" s="342" t="s">
        <v>7741</v>
      </c>
      <c r="D162" s="103">
        <v>297656</v>
      </c>
      <c r="E162" s="222">
        <v>23769</v>
      </c>
    </row>
    <row r="163" spans="1:5" s="138" customFormat="1" ht="15" customHeight="1" x14ac:dyDescent="0.2">
      <c r="A163" s="218">
        <v>150</v>
      </c>
      <c r="B163" s="251" t="s">
        <v>7702</v>
      </c>
      <c r="C163" s="342" t="s">
        <v>7742</v>
      </c>
      <c r="D163" s="103">
        <v>297656</v>
      </c>
      <c r="E163" s="222">
        <v>23769</v>
      </c>
    </row>
    <row r="164" spans="1:5" s="138" customFormat="1" ht="15" customHeight="1" x14ac:dyDescent="0.2">
      <c r="A164" s="218">
        <v>151</v>
      </c>
      <c r="B164" s="251" t="s">
        <v>7702</v>
      </c>
      <c r="C164" s="342" t="s">
        <v>7743</v>
      </c>
      <c r="D164" s="103">
        <v>297656</v>
      </c>
      <c r="E164" s="222">
        <v>23769</v>
      </c>
    </row>
    <row r="165" spans="1:5" s="138" customFormat="1" ht="15" customHeight="1" x14ac:dyDescent="0.2">
      <c r="A165" s="218">
        <v>152</v>
      </c>
      <c r="B165" s="251" t="s">
        <v>7702</v>
      </c>
      <c r="C165" s="342" t="s">
        <v>7744</v>
      </c>
      <c r="D165" s="103">
        <v>297656</v>
      </c>
      <c r="E165" s="222">
        <v>23769</v>
      </c>
    </row>
    <row r="166" spans="1:5" s="138" customFormat="1" ht="15" customHeight="1" x14ac:dyDescent="0.2">
      <c r="A166" s="218">
        <v>153</v>
      </c>
      <c r="B166" s="251" t="s">
        <v>7702</v>
      </c>
      <c r="C166" s="342" t="s">
        <v>7745</v>
      </c>
      <c r="D166" s="103">
        <v>297656</v>
      </c>
      <c r="E166" s="222">
        <v>23769</v>
      </c>
    </row>
    <row r="167" spans="1:5" s="138" customFormat="1" ht="15" customHeight="1" x14ac:dyDescent="0.2">
      <c r="A167" s="218">
        <v>154</v>
      </c>
      <c r="B167" s="251" t="s">
        <v>7702</v>
      </c>
      <c r="C167" s="342" t="s">
        <v>7746</v>
      </c>
      <c r="D167" s="103">
        <v>297656</v>
      </c>
      <c r="E167" s="222">
        <v>23769</v>
      </c>
    </row>
    <row r="168" spans="1:5" s="138" customFormat="1" ht="15" customHeight="1" x14ac:dyDescent="0.2">
      <c r="A168" s="218">
        <v>155</v>
      </c>
      <c r="B168" s="251" t="s">
        <v>7702</v>
      </c>
      <c r="C168" s="342" t="s">
        <v>7747</v>
      </c>
      <c r="D168" s="103">
        <v>297656</v>
      </c>
      <c r="E168" s="222">
        <v>23769</v>
      </c>
    </row>
    <row r="169" spans="1:5" s="138" customFormat="1" ht="15" customHeight="1" x14ac:dyDescent="0.2">
      <c r="A169" s="218">
        <v>156</v>
      </c>
      <c r="B169" s="251" t="s">
        <v>7702</v>
      </c>
      <c r="C169" s="342" t="s">
        <v>7748</v>
      </c>
      <c r="D169" s="103">
        <v>297656</v>
      </c>
      <c r="E169" s="222">
        <v>23769</v>
      </c>
    </row>
    <row r="170" spans="1:5" s="138" customFormat="1" ht="15" customHeight="1" x14ac:dyDescent="0.2">
      <c r="A170" s="218">
        <v>157</v>
      </c>
      <c r="B170" s="251" t="s">
        <v>7702</v>
      </c>
      <c r="C170" s="342" t="s">
        <v>7749</v>
      </c>
      <c r="D170" s="103">
        <v>297656</v>
      </c>
      <c r="E170" s="222">
        <v>23769</v>
      </c>
    </row>
    <row r="171" spans="1:5" s="138" customFormat="1" ht="15" customHeight="1" x14ac:dyDescent="0.2">
      <c r="A171" s="218">
        <v>158</v>
      </c>
      <c r="B171" s="251" t="s">
        <v>7702</v>
      </c>
      <c r="C171" s="342" t="s">
        <v>7750</v>
      </c>
      <c r="D171" s="103">
        <v>297656</v>
      </c>
      <c r="E171" s="222">
        <v>23769</v>
      </c>
    </row>
    <row r="172" spans="1:5" s="138" customFormat="1" ht="15" customHeight="1" x14ac:dyDescent="0.2">
      <c r="A172" s="218">
        <v>159</v>
      </c>
      <c r="B172" s="251" t="s">
        <v>7702</v>
      </c>
      <c r="C172" s="342" t="s">
        <v>7751</v>
      </c>
      <c r="D172" s="103">
        <v>297656</v>
      </c>
      <c r="E172" s="222">
        <v>23769</v>
      </c>
    </row>
    <row r="173" spans="1:5" s="138" customFormat="1" ht="15" customHeight="1" x14ac:dyDescent="0.2">
      <c r="A173" s="218">
        <v>160</v>
      </c>
      <c r="B173" s="258" t="s">
        <v>7702</v>
      </c>
      <c r="C173" s="344" t="s">
        <v>7752</v>
      </c>
      <c r="D173" s="142">
        <v>297656</v>
      </c>
      <c r="E173" s="345">
        <v>23769</v>
      </c>
    </row>
    <row r="174" spans="1:5" s="138" customFormat="1" ht="15" customHeight="1" x14ac:dyDescent="0.2">
      <c r="A174" s="218">
        <v>161</v>
      </c>
      <c r="B174" s="258" t="s">
        <v>7753</v>
      </c>
      <c r="C174" s="344" t="s">
        <v>7754</v>
      </c>
      <c r="D174" s="142">
        <v>169796</v>
      </c>
      <c r="E174" s="345">
        <v>23769</v>
      </c>
    </row>
    <row r="175" spans="1:5" s="138" customFormat="1" ht="15" customHeight="1" x14ac:dyDescent="0.2">
      <c r="A175" s="218">
        <v>162</v>
      </c>
      <c r="B175" s="258" t="s">
        <v>7753</v>
      </c>
      <c r="C175" s="344" t="s">
        <v>7755</v>
      </c>
      <c r="D175" s="142">
        <v>169796</v>
      </c>
      <c r="E175" s="345">
        <v>23769</v>
      </c>
    </row>
    <row r="176" spans="1:5" s="138" customFormat="1" ht="15" customHeight="1" x14ac:dyDescent="0.2">
      <c r="A176" s="218">
        <v>163</v>
      </c>
      <c r="B176" s="258" t="s">
        <v>7753</v>
      </c>
      <c r="C176" s="344" t="s">
        <v>7756</v>
      </c>
      <c r="D176" s="142">
        <v>169796</v>
      </c>
      <c r="E176" s="345">
        <v>23769</v>
      </c>
    </row>
    <row r="177" spans="1:5" s="138" customFormat="1" ht="15" customHeight="1" x14ac:dyDescent="0.2">
      <c r="A177" s="218">
        <v>164</v>
      </c>
      <c r="B177" s="258" t="s">
        <v>7753</v>
      </c>
      <c r="C177" s="344" t="s">
        <v>7757</v>
      </c>
      <c r="D177" s="142">
        <v>169796</v>
      </c>
      <c r="E177" s="345">
        <v>23769</v>
      </c>
    </row>
    <row r="178" spans="1:5" s="138" customFormat="1" ht="15" customHeight="1" x14ac:dyDescent="0.2">
      <c r="A178" s="218">
        <v>165</v>
      </c>
      <c r="B178" s="258" t="s">
        <v>7753</v>
      </c>
      <c r="C178" s="344" t="s">
        <v>7758</v>
      </c>
      <c r="D178" s="142">
        <v>169796</v>
      </c>
      <c r="E178" s="345">
        <v>23769</v>
      </c>
    </row>
    <row r="179" spans="1:5" s="138" customFormat="1" ht="15" customHeight="1" x14ac:dyDescent="0.2">
      <c r="A179" s="218">
        <v>166</v>
      </c>
      <c r="B179" s="258" t="s">
        <v>7753</v>
      </c>
      <c r="C179" s="344" t="s">
        <v>7759</v>
      </c>
      <c r="D179" s="142">
        <v>169796</v>
      </c>
      <c r="E179" s="345">
        <v>23769</v>
      </c>
    </row>
    <row r="180" spans="1:5" s="138" customFormat="1" ht="15" customHeight="1" x14ac:dyDescent="0.2">
      <c r="A180" s="218">
        <v>167</v>
      </c>
      <c r="B180" s="258" t="s">
        <v>7753</v>
      </c>
      <c r="C180" s="344" t="s">
        <v>7760</v>
      </c>
      <c r="D180" s="142">
        <v>169796</v>
      </c>
      <c r="E180" s="345">
        <v>23769</v>
      </c>
    </row>
    <row r="181" spans="1:5" s="138" customFormat="1" ht="15" customHeight="1" x14ac:dyDescent="0.2">
      <c r="A181" s="218">
        <v>168</v>
      </c>
      <c r="B181" s="258" t="s">
        <v>7753</v>
      </c>
      <c r="C181" s="344" t="s">
        <v>7761</v>
      </c>
      <c r="D181" s="142">
        <v>169796</v>
      </c>
      <c r="E181" s="345">
        <v>23769</v>
      </c>
    </row>
    <row r="182" spans="1:5" s="138" customFormat="1" ht="15" customHeight="1" x14ac:dyDescent="0.2">
      <c r="A182" s="218">
        <v>169</v>
      </c>
      <c r="B182" s="258" t="s">
        <v>7753</v>
      </c>
      <c r="C182" s="344" t="s">
        <v>7762</v>
      </c>
      <c r="D182" s="142">
        <v>169796</v>
      </c>
      <c r="E182" s="345">
        <v>23769</v>
      </c>
    </row>
    <row r="183" spans="1:5" s="138" customFormat="1" ht="15" customHeight="1" x14ac:dyDescent="0.2">
      <c r="A183" s="218">
        <v>170</v>
      </c>
      <c r="B183" s="258" t="s">
        <v>7753</v>
      </c>
      <c r="C183" s="344" t="s">
        <v>7763</v>
      </c>
      <c r="D183" s="142">
        <v>169796</v>
      </c>
      <c r="E183" s="345">
        <v>23769</v>
      </c>
    </row>
    <row r="184" spans="1:5" s="138" customFormat="1" ht="15" customHeight="1" x14ac:dyDescent="0.2">
      <c r="A184" s="218">
        <v>171</v>
      </c>
      <c r="B184" s="258" t="s">
        <v>7753</v>
      </c>
      <c r="C184" s="344" t="s">
        <v>7764</v>
      </c>
      <c r="D184" s="142">
        <v>169796</v>
      </c>
      <c r="E184" s="345">
        <v>23769</v>
      </c>
    </row>
    <row r="185" spans="1:5" s="138" customFormat="1" ht="15" customHeight="1" x14ac:dyDescent="0.2">
      <c r="A185" s="218">
        <v>172</v>
      </c>
      <c r="B185" s="258" t="s">
        <v>7753</v>
      </c>
      <c r="C185" s="344" t="s">
        <v>7765</v>
      </c>
      <c r="D185" s="142">
        <v>169796</v>
      </c>
      <c r="E185" s="345">
        <v>23769</v>
      </c>
    </row>
    <row r="186" spans="1:5" s="138" customFormat="1" ht="15" customHeight="1" x14ac:dyDescent="0.2">
      <c r="A186" s="218">
        <v>173</v>
      </c>
      <c r="B186" s="258" t="s">
        <v>7753</v>
      </c>
      <c r="C186" s="344" t="s">
        <v>7766</v>
      </c>
      <c r="D186" s="142">
        <v>169796</v>
      </c>
      <c r="E186" s="345">
        <v>23769</v>
      </c>
    </row>
    <row r="187" spans="1:5" s="138" customFormat="1" ht="15" customHeight="1" x14ac:dyDescent="0.2">
      <c r="A187" s="218">
        <v>174</v>
      </c>
      <c r="B187" s="258" t="s">
        <v>7753</v>
      </c>
      <c r="C187" s="344" t="s">
        <v>7767</v>
      </c>
      <c r="D187" s="142">
        <v>169796</v>
      </c>
      <c r="E187" s="345">
        <v>23769</v>
      </c>
    </row>
    <row r="188" spans="1:5" s="138" customFormat="1" ht="15" customHeight="1" x14ac:dyDescent="0.2">
      <c r="A188" s="218">
        <v>175</v>
      </c>
      <c r="B188" s="258" t="s">
        <v>7753</v>
      </c>
      <c r="C188" s="344" t="s">
        <v>7768</v>
      </c>
      <c r="D188" s="142">
        <v>169796</v>
      </c>
      <c r="E188" s="345">
        <v>23769</v>
      </c>
    </row>
    <row r="189" spans="1:5" s="138" customFormat="1" ht="15" customHeight="1" x14ac:dyDescent="0.2">
      <c r="A189" s="218">
        <v>176</v>
      </c>
      <c r="B189" s="258" t="s">
        <v>7753</v>
      </c>
      <c r="C189" s="344" t="s">
        <v>7769</v>
      </c>
      <c r="D189" s="142">
        <v>169796</v>
      </c>
      <c r="E189" s="345">
        <v>23769</v>
      </c>
    </row>
    <row r="190" spans="1:5" s="138" customFormat="1" ht="15" customHeight="1" x14ac:dyDescent="0.2">
      <c r="A190" s="218">
        <v>177</v>
      </c>
      <c r="B190" s="258" t="s">
        <v>7753</v>
      </c>
      <c r="C190" s="344" t="s">
        <v>7770</v>
      </c>
      <c r="D190" s="142">
        <v>169796</v>
      </c>
      <c r="E190" s="345">
        <v>23769</v>
      </c>
    </row>
    <row r="191" spans="1:5" s="138" customFormat="1" ht="15" customHeight="1" x14ac:dyDescent="0.2">
      <c r="A191" s="218">
        <v>178</v>
      </c>
      <c r="B191" s="258" t="s">
        <v>7753</v>
      </c>
      <c r="C191" s="344" t="s">
        <v>7771</v>
      </c>
      <c r="D191" s="142">
        <v>169796</v>
      </c>
      <c r="E191" s="345">
        <v>23769</v>
      </c>
    </row>
    <row r="192" spans="1:5" s="138" customFormat="1" ht="15" customHeight="1" x14ac:dyDescent="0.2">
      <c r="A192" s="218">
        <v>179</v>
      </c>
      <c r="B192" s="258" t="s">
        <v>7753</v>
      </c>
      <c r="C192" s="344" t="s">
        <v>7772</v>
      </c>
      <c r="D192" s="142">
        <v>169796</v>
      </c>
      <c r="E192" s="345">
        <v>23769</v>
      </c>
    </row>
    <row r="193" spans="1:5" s="138" customFormat="1" ht="15" customHeight="1" x14ac:dyDescent="0.2">
      <c r="A193" s="218">
        <v>180</v>
      </c>
      <c r="B193" s="258" t="s">
        <v>7753</v>
      </c>
      <c r="C193" s="344" t="s">
        <v>7773</v>
      </c>
      <c r="D193" s="142">
        <v>169796</v>
      </c>
      <c r="E193" s="345">
        <v>23769</v>
      </c>
    </row>
    <row r="194" spans="1:5" s="138" customFormat="1" ht="15" customHeight="1" x14ac:dyDescent="0.2">
      <c r="A194" s="218">
        <v>181</v>
      </c>
      <c r="B194" s="258" t="s">
        <v>7753</v>
      </c>
      <c r="C194" s="344" t="s">
        <v>7774</v>
      </c>
      <c r="D194" s="142">
        <v>169796</v>
      </c>
      <c r="E194" s="345">
        <v>23769</v>
      </c>
    </row>
    <row r="195" spans="1:5" s="138" customFormat="1" ht="15" customHeight="1" x14ac:dyDescent="0.2">
      <c r="A195" s="218">
        <v>182</v>
      </c>
      <c r="B195" s="258" t="s">
        <v>7753</v>
      </c>
      <c r="C195" s="344" t="s">
        <v>7775</v>
      </c>
      <c r="D195" s="142">
        <v>169796</v>
      </c>
      <c r="E195" s="345">
        <v>23769</v>
      </c>
    </row>
    <row r="196" spans="1:5" s="138" customFormat="1" ht="15" customHeight="1" x14ac:dyDescent="0.2">
      <c r="A196" s="218">
        <v>183</v>
      </c>
      <c r="B196" s="258" t="s">
        <v>7753</v>
      </c>
      <c r="C196" s="344" t="s">
        <v>7776</v>
      </c>
      <c r="D196" s="142">
        <v>169796</v>
      </c>
      <c r="E196" s="345">
        <v>23769</v>
      </c>
    </row>
    <row r="197" spans="1:5" s="138" customFormat="1" ht="15" customHeight="1" x14ac:dyDescent="0.2">
      <c r="A197" s="218">
        <v>184</v>
      </c>
      <c r="B197" s="258" t="s">
        <v>7753</v>
      </c>
      <c r="C197" s="344" t="s">
        <v>7777</v>
      </c>
      <c r="D197" s="142">
        <v>169796</v>
      </c>
      <c r="E197" s="345">
        <v>23769</v>
      </c>
    </row>
    <row r="198" spans="1:5" s="138" customFormat="1" ht="15" customHeight="1" x14ac:dyDescent="0.2">
      <c r="A198" s="218">
        <v>185</v>
      </c>
      <c r="B198" s="258" t="s">
        <v>7753</v>
      </c>
      <c r="C198" s="344" t="s">
        <v>7778</v>
      </c>
      <c r="D198" s="142">
        <v>169796</v>
      </c>
      <c r="E198" s="345">
        <v>23769</v>
      </c>
    </row>
    <row r="199" spans="1:5" s="138" customFormat="1" ht="15" customHeight="1" x14ac:dyDescent="0.2">
      <c r="A199" s="218">
        <v>186</v>
      </c>
      <c r="B199" s="258" t="s">
        <v>7753</v>
      </c>
      <c r="C199" s="344" t="s">
        <v>7779</v>
      </c>
      <c r="D199" s="142">
        <v>169796</v>
      </c>
      <c r="E199" s="345">
        <v>23769</v>
      </c>
    </row>
    <row r="200" spans="1:5" s="138" customFormat="1" ht="15" customHeight="1" x14ac:dyDescent="0.2">
      <c r="A200" s="218">
        <v>187</v>
      </c>
      <c r="B200" s="258" t="s">
        <v>7753</v>
      </c>
      <c r="C200" s="344" t="s">
        <v>7780</v>
      </c>
      <c r="D200" s="142">
        <v>169796</v>
      </c>
      <c r="E200" s="345">
        <v>23769</v>
      </c>
    </row>
    <row r="201" spans="1:5" s="138" customFormat="1" ht="15" customHeight="1" x14ac:dyDescent="0.2">
      <c r="A201" s="218">
        <v>188</v>
      </c>
      <c r="B201" s="258" t="s">
        <v>7753</v>
      </c>
      <c r="C201" s="344" t="s">
        <v>7781</v>
      </c>
      <c r="D201" s="142">
        <v>169796</v>
      </c>
      <c r="E201" s="345">
        <v>23769</v>
      </c>
    </row>
    <row r="202" spans="1:5" s="138" customFormat="1" ht="15" customHeight="1" x14ac:dyDescent="0.2">
      <c r="A202" s="218">
        <v>189</v>
      </c>
      <c r="B202" s="258" t="s">
        <v>7753</v>
      </c>
      <c r="C202" s="344" t="s">
        <v>7782</v>
      </c>
      <c r="D202" s="142">
        <v>169796</v>
      </c>
      <c r="E202" s="345">
        <v>23769</v>
      </c>
    </row>
    <row r="203" spans="1:5" s="138" customFormat="1" ht="15" customHeight="1" x14ac:dyDescent="0.2">
      <c r="A203" s="218">
        <v>190</v>
      </c>
      <c r="B203" s="258" t="s">
        <v>7753</v>
      </c>
      <c r="C203" s="344" t="s">
        <v>7783</v>
      </c>
      <c r="D203" s="142">
        <v>169796</v>
      </c>
      <c r="E203" s="345">
        <v>23769</v>
      </c>
    </row>
    <row r="204" spans="1:5" s="138" customFormat="1" ht="15" customHeight="1" x14ac:dyDescent="0.2">
      <c r="A204" s="218">
        <v>191</v>
      </c>
      <c r="B204" s="258" t="s">
        <v>7753</v>
      </c>
      <c r="C204" s="344" t="s">
        <v>7784</v>
      </c>
      <c r="D204" s="142">
        <v>169796</v>
      </c>
      <c r="E204" s="345">
        <v>23769</v>
      </c>
    </row>
    <row r="205" spans="1:5" s="138" customFormat="1" ht="15" customHeight="1" x14ac:dyDescent="0.2">
      <c r="A205" s="218">
        <v>192</v>
      </c>
      <c r="B205" s="258" t="s">
        <v>7753</v>
      </c>
      <c r="C205" s="344" t="s">
        <v>7785</v>
      </c>
      <c r="D205" s="142">
        <v>169796</v>
      </c>
      <c r="E205" s="345">
        <v>23769</v>
      </c>
    </row>
    <row r="206" spans="1:5" s="138" customFormat="1" ht="15" customHeight="1" x14ac:dyDescent="0.2">
      <c r="A206" s="218">
        <v>193</v>
      </c>
      <c r="B206" s="258" t="s">
        <v>7753</v>
      </c>
      <c r="C206" s="344" t="s">
        <v>7786</v>
      </c>
      <c r="D206" s="142">
        <v>169796</v>
      </c>
      <c r="E206" s="345">
        <v>23769</v>
      </c>
    </row>
    <row r="207" spans="1:5" s="138" customFormat="1" ht="15" customHeight="1" x14ac:dyDescent="0.2">
      <c r="A207" s="218">
        <v>194</v>
      </c>
      <c r="B207" s="251" t="s">
        <v>7753</v>
      </c>
      <c r="C207" s="342" t="s">
        <v>7787</v>
      </c>
      <c r="D207" s="103">
        <v>169796</v>
      </c>
      <c r="E207" s="222">
        <v>23769</v>
      </c>
    </row>
    <row r="208" spans="1:5" s="138" customFormat="1" ht="15" customHeight="1" x14ac:dyDescent="0.2">
      <c r="A208" s="218">
        <v>195</v>
      </c>
      <c r="B208" s="258" t="s">
        <v>7753</v>
      </c>
      <c r="C208" s="344" t="s">
        <v>7788</v>
      </c>
      <c r="D208" s="142">
        <v>169796</v>
      </c>
      <c r="E208" s="345">
        <v>23769</v>
      </c>
    </row>
    <row r="209" spans="1:5" s="138" customFormat="1" ht="15" customHeight="1" x14ac:dyDescent="0.2">
      <c r="A209" s="218">
        <v>196</v>
      </c>
      <c r="B209" s="258" t="s">
        <v>7753</v>
      </c>
      <c r="C209" s="344" t="s">
        <v>7789</v>
      </c>
      <c r="D209" s="142">
        <v>169796</v>
      </c>
      <c r="E209" s="345">
        <v>23769</v>
      </c>
    </row>
    <row r="210" spans="1:5" s="138" customFormat="1" ht="15" customHeight="1" x14ac:dyDescent="0.2">
      <c r="A210" s="218">
        <v>197</v>
      </c>
      <c r="B210" s="258" t="s">
        <v>7753</v>
      </c>
      <c r="C210" s="344" t="s">
        <v>7790</v>
      </c>
      <c r="D210" s="142">
        <v>169796</v>
      </c>
      <c r="E210" s="345">
        <v>23769</v>
      </c>
    </row>
    <row r="211" spans="1:5" s="138" customFormat="1" ht="15" customHeight="1" x14ac:dyDescent="0.2">
      <c r="A211" s="218">
        <v>198</v>
      </c>
      <c r="B211" s="258" t="s">
        <v>7753</v>
      </c>
      <c r="C211" s="344" t="s">
        <v>7791</v>
      </c>
      <c r="D211" s="142">
        <v>169796</v>
      </c>
      <c r="E211" s="345">
        <v>23769</v>
      </c>
    </row>
    <row r="212" spans="1:5" s="138" customFormat="1" ht="15" customHeight="1" x14ac:dyDescent="0.2">
      <c r="A212" s="218">
        <v>199</v>
      </c>
      <c r="B212" s="258" t="s">
        <v>7753</v>
      </c>
      <c r="C212" s="344" t="s">
        <v>7792</v>
      </c>
      <c r="D212" s="142">
        <v>169796</v>
      </c>
      <c r="E212" s="345">
        <v>23769</v>
      </c>
    </row>
    <row r="213" spans="1:5" s="138" customFormat="1" ht="15" customHeight="1" x14ac:dyDescent="0.2">
      <c r="A213" s="218">
        <v>200</v>
      </c>
      <c r="B213" s="258" t="s">
        <v>7753</v>
      </c>
      <c r="C213" s="344" t="s">
        <v>7793</v>
      </c>
      <c r="D213" s="142">
        <v>169796</v>
      </c>
      <c r="E213" s="345">
        <v>23769</v>
      </c>
    </row>
    <row r="214" spans="1:5" s="138" customFormat="1" ht="15" customHeight="1" x14ac:dyDescent="0.2">
      <c r="A214" s="218">
        <v>201</v>
      </c>
      <c r="B214" s="258" t="s">
        <v>7753</v>
      </c>
      <c r="C214" s="344" t="s">
        <v>7794</v>
      </c>
      <c r="D214" s="142">
        <v>169796</v>
      </c>
      <c r="E214" s="345">
        <v>23769</v>
      </c>
    </row>
    <row r="215" spans="1:5" s="138" customFormat="1" ht="15" customHeight="1" x14ac:dyDescent="0.2">
      <c r="A215" s="218">
        <v>202</v>
      </c>
      <c r="B215" s="258" t="s">
        <v>7753</v>
      </c>
      <c r="C215" s="344" t="s">
        <v>7795</v>
      </c>
      <c r="D215" s="142">
        <v>169796</v>
      </c>
      <c r="E215" s="345">
        <v>23769</v>
      </c>
    </row>
    <row r="216" spans="1:5" s="138" customFormat="1" ht="15" customHeight="1" x14ac:dyDescent="0.2">
      <c r="A216" s="218">
        <v>203</v>
      </c>
      <c r="B216" s="258" t="s">
        <v>7753</v>
      </c>
      <c r="C216" s="344" t="s">
        <v>7796</v>
      </c>
      <c r="D216" s="142">
        <v>169796</v>
      </c>
      <c r="E216" s="345">
        <v>23769</v>
      </c>
    </row>
    <row r="217" spans="1:5" s="138" customFormat="1" ht="15" customHeight="1" x14ac:dyDescent="0.2">
      <c r="A217" s="218">
        <v>204</v>
      </c>
      <c r="B217" s="258" t="s">
        <v>7753</v>
      </c>
      <c r="C217" s="344" t="s">
        <v>7797</v>
      </c>
      <c r="D217" s="142">
        <v>169796</v>
      </c>
      <c r="E217" s="345">
        <v>23769</v>
      </c>
    </row>
    <row r="218" spans="1:5" s="138" customFormat="1" ht="15" customHeight="1" x14ac:dyDescent="0.2">
      <c r="A218" s="218">
        <v>205</v>
      </c>
      <c r="B218" s="258" t="s">
        <v>7753</v>
      </c>
      <c r="C218" s="344" t="s">
        <v>7798</v>
      </c>
      <c r="D218" s="142">
        <v>169796</v>
      </c>
      <c r="E218" s="345">
        <v>23769</v>
      </c>
    </row>
    <row r="219" spans="1:5" s="138" customFormat="1" ht="15" customHeight="1" x14ac:dyDescent="0.2">
      <c r="A219" s="218">
        <v>206</v>
      </c>
      <c r="B219" s="258" t="s">
        <v>7753</v>
      </c>
      <c r="C219" s="344" t="s">
        <v>7799</v>
      </c>
      <c r="D219" s="142">
        <v>169796</v>
      </c>
      <c r="E219" s="345">
        <v>23769</v>
      </c>
    </row>
    <row r="220" spans="1:5" s="138" customFormat="1" ht="15" customHeight="1" x14ac:dyDescent="0.2">
      <c r="A220" s="218">
        <v>207</v>
      </c>
      <c r="B220" s="258" t="s">
        <v>7753</v>
      </c>
      <c r="C220" s="344" t="s">
        <v>7800</v>
      </c>
      <c r="D220" s="142">
        <v>169796</v>
      </c>
      <c r="E220" s="345">
        <v>23769</v>
      </c>
    </row>
    <row r="221" spans="1:5" s="138" customFormat="1" ht="15" customHeight="1" x14ac:dyDescent="0.2">
      <c r="A221" s="218">
        <v>208</v>
      </c>
      <c r="B221" s="258" t="s">
        <v>7753</v>
      </c>
      <c r="C221" s="344" t="s">
        <v>7801</v>
      </c>
      <c r="D221" s="142">
        <v>169796</v>
      </c>
      <c r="E221" s="345">
        <v>23769</v>
      </c>
    </row>
    <row r="222" spans="1:5" s="138" customFormat="1" ht="15" customHeight="1" x14ac:dyDescent="0.2">
      <c r="A222" s="218">
        <v>209</v>
      </c>
      <c r="B222" s="258" t="s">
        <v>7753</v>
      </c>
      <c r="C222" s="344" t="s">
        <v>7802</v>
      </c>
      <c r="D222" s="142">
        <v>169796</v>
      </c>
      <c r="E222" s="345">
        <v>23769</v>
      </c>
    </row>
    <row r="223" spans="1:5" s="138" customFormat="1" ht="15" customHeight="1" x14ac:dyDescent="0.2">
      <c r="A223" s="218">
        <v>210</v>
      </c>
      <c r="B223" s="258" t="s">
        <v>7753</v>
      </c>
      <c r="C223" s="344" t="s">
        <v>7803</v>
      </c>
      <c r="D223" s="142">
        <v>169796</v>
      </c>
      <c r="E223" s="345">
        <v>23769</v>
      </c>
    </row>
    <row r="224" spans="1:5" s="138" customFormat="1" ht="15" customHeight="1" x14ac:dyDescent="0.2">
      <c r="A224" s="218">
        <v>211</v>
      </c>
      <c r="B224" s="258" t="s">
        <v>7804</v>
      </c>
      <c r="C224" s="344" t="s">
        <v>7805</v>
      </c>
      <c r="D224" s="142">
        <v>99500</v>
      </c>
      <c r="E224" s="345">
        <v>23664</v>
      </c>
    </row>
    <row r="225" spans="1:5" s="138" customFormat="1" ht="15" customHeight="1" x14ac:dyDescent="0.2">
      <c r="A225" s="218">
        <v>212</v>
      </c>
      <c r="B225" s="258" t="s">
        <v>7804</v>
      </c>
      <c r="C225" s="344" t="s">
        <v>7806</v>
      </c>
      <c r="D225" s="142">
        <v>99500</v>
      </c>
      <c r="E225" s="345">
        <v>23664</v>
      </c>
    </row>
    <row r="226" spans="1:5" s="138" customFormat="1" ht="15" customHeight="1" x14ac:dyDescent="0.2">
      <c r="A226" s="218">
        <v>213</v>
      </c>
      <c r="B226" s="258" t="s">
        <v>7804</v>
      </c>
      <c r="C226" s="344" t="s">
        <v>7807</v>
      </c>
      <c r="D226" s="142">
        <v>99500</v>
      </c>
      <c r="E226" s="345">
        <v>23664</v>
      </c>
    </row>
    <row r="227" spans="1:5" s="138" customFormat="1" ht="15" customHeight="1" x14ac:dyDescent="0.2">
      <c r="A227" s="218">
        <v>214</v>
      </c>
      <c r="B227" s="258" t="s">
        <v>7804</v>
      </c>
      <c r="C227" s="344" t="s">
        <v>7808</v>
      </c>
      <c r="D227" s="142">
        <v>99500</v>
      </c>
      <c r="E227" s="345">
        <v>23664</v>
      </c>
    </row>
    <row r="228" spans="1:5" s="138" customFormat="1" ht="15" customHeight="1" x14ac:dyDescent="0.2">
      <c r="A228" s="218">
        <v>215</v>
      </c>
      <c r="B228" s="258" t="s">
        <v>7804</v>
      </c>
      <c r="C228" s="344" t="s">
        <v>7809</v>
      </c>
      <c r="D228" s="142">
        <v>99500</v>
      </c>
      <c r="E228" s="345">
        <v>23664</v>
      </c>
    </row>
    <row r="229" spans="1:5" s="138" customFormat="1" ht="15" customHeight="1" x14ac:dyDescent="0.2">
      <c r="A229" s="218">
        <v>216</v>
      </c>
      <c r="B229" s="258" t="s">
        <v>7804</v>
      </c>
      <c r="C229" s="344" t="s">
        <v>7810</v>
      </c>
      <c r="D229" s="142">
        <v>99500</v>
      </c>
      <c r="E229" s="345">
        <v>23664</v>
      </c>
    </row>
    <row r="230" spans="1:5" s="138" customFormat="1" ht="15" customHeight="1" x14ac:dyDescent="0.2">
      <c r="A230" s="218">
        <v>217</v>
      </c>
      <c r="B230" s="258" t="s">
        <v>7804</v>
      </c>
      <c r="C230" s="344" t="s">
        <v>7811</v>
      </c>
      <c r="D230" s="142">
        <v>99500</v>
      </c>
      <c r="E230" s="345">
        <v>23664</v>
      </c>
    </row>
    <row r="231" spans="1:5" s="138" customFormat="1" ht="15" customHeight="1" x14ac:dyDescent="0.2">
      <c r="A231" s="218">
        <v>218</v>
      </c>
      <c r="B231" s="258" t="s">
        <v>7804</v>
      </c>
      <c r="C231" s="344" t="s">
        <v>7812</v>
      </c>
      <c r="D231" s="142">
        <v>99500</v>
      </c>
      <c r="E231" s="345">
        <v>23664</v>
      </c>
    </row>
    <row r="232" spans="1:5" s="138" customFormat="1" ht="15" customHeight="1" x14ac:dyDescent="0.2">
      <c r="A232" s="218">
        <v>219</v>
      </c>
      <c r="B232" s="258" t="s">
        <v>7804</v>
      </c>
      <c r="C232" s="344" t="s">
        <v>7813</v>
      </c>
      <c r="D232" s="142">
        <v>99500</v>
      </c>
      <c r="E232" s="345">
        <v>23664</v>
      </c>
    </row>
    <row r="233" spans="1:5" s="138" customFormat="1" ht="15" customHeight="1" x14ac:dyDescent="0.2">
      <c r="A233" s="218">
        <v>220</v>
      </c>
      <c r="B233" s="258" t="s">
        <v>7804</v>
      </c>
      <c r="C233" s="344" t="s">
        <v>7814</v>
      </c>
      <c r="D233" s="142">
        <v>99500</v>
      </c>
      <c r="E233" s="345">
        <v>23664</v>
      </c>
    </row>
    <row r="234" spans="1:5" s="138" customFormat="1" ht="15" customHeight="1" x14ac:dyDescent="0.2">
      <c r="A234" s="218">
        <v>221</v>
      </c>
      <c r="B234" s="258" t="s">
        <v>7804</v>
      </c>
      <c r="C234" s="344" t="s">
        <v>7815</v>
      </c>
      <c r="D234" s="142">
        <v>99500</v>
      </c>
      <c r="E234" s="345">
        <v>23664</v>
      </c>
    </row>
    <row r="235" spans="1:5" s="138" customFormat="1" ht="15" customHeight="1" x14ac:dyDescent="0.2">
      <c r="A235" s="218">
        <v>222</v>
      </c>
      <c r="B235" s="258" t="s">
        <v>7804</v>
      </c>
      <c r="C235" s="344" t="s">
        <v>7816</v>
      </c>
      <c r="D235" s="142">
        <v>99500</v>
      </c>
      <c r="E235" s="345">
        <v>23664</v>
      </c>
    </row>
    <row r="236" spans="1:5" s="138" customFormat="1" ht="15" customHeight="1" x14ac:dyDescent="0.2">
      <c r="A236" s="218">
        <v>223</v>
      </c>
      <c r="B236" s="258" t="s">
        <v>7817</v>
      </c>
      <c r="C236" s="344" t="s">
        <v>7818</v>
      </c>
      <c r="D236" s="142">
        <v>889000</v>
      </c>
      <c r="E236" s="345">
        <v>23664</v>
      </c>
    </row>
    <row r="237" spans="1:5" s="138" customFormat="1" ht="15" customHeight="1" x14ac:dyDescent="0.2">
      <c r="A237" s="218">
        <v>224</v>
      </c>
      <c r="B237" s="258" t="s">
        <v>7817</v>
      </c>
      <c r="C237" s="344" t="s">
        <v>7819</v>
      </c>
      <c r="D237" s="142">
        <v>889000</v>
      </c>
      <c r="E237" s="345">
        <v>23664</v>
      </c>
    </row>
    <row r="238" spans="1:5" s="138" customFormat="1" ht="15" customHeight="1" x14ac:dyDescent="0.2">
      <c r="A238" s="218">
        <v>225</v>
      </c>
      <c r="B238" s="258" t="s">
        <v>7817</v>
      </c>
      <c r="C238" s="344" t="s">
        <v>7820</v>
      </c>
      <c r="D238" s="142">
        <v>889000</v>
      </c>
      <c r="E238" s="345">
        <v>23664</v>
      </c>
    </row>
    <row r="239" spans="1:5" s="138" customFormat="1" ht="15" customHeight="1" x14ac:dyDescent="0.2">
      <c r="A239" s="218">
        <v>226</v>
      </c>
      <c r="B239" s="258" t="s">
        <v>7817</v>
      </c>
      <c r="C239" s="344" t="s">
        <v>7821</v>
      </c>
      <c r="D239" s="142">
        <v>889000</v>
      </c>
      <c r="E239" s="345">
        <v>23664</v>
      </c>
    </row>
    <row r="240" spans="1:5" s="138" customFormat="1" ht="15" customHeight="1" x14ac:dyDescent="0.2">
      <c r="A240" s="218">
        <v>227</v>
      </c>
      <c r="B240" s="258" t="s">
        <v>7817</v>
      </c>
      <c r="C240" s="344" t="s">
        <v>7822</v>
      </c>
      <c r="D240" s="142">
        <v>889000</v>
      </c>
      <c r="E240" s="345">
        <v>23664</v>
      </c>
    </row>
    <row r="241" spans="1:5" s="138" customFormat="1" ht="15" customHeight="1" x14ac:dyDescent="0.2">
      <c r="A241" s="218">
        <v>228</v>
      </c>
      <c r="B241" s="258" t="s">
        <v>7817</v>
      </c>
      <c r="C241" s="344" t="s">
        <v>7823</v>
      </c>
      <c r="D241" s="142">
        <v>889000</v>
      </c>
      <c r="E241" s="345">
        <v>23664</v>
      </c>
    </row>
    <row r="242" spans="1:5" s="138" customFormat="1" ht="15" customHeight="1" x14ac:dyDescent="0.2">
      <c r="A242" s="218">
        <v>229</v>
      </c>
      <c r="B242" s="356" t="s">
        <v>7824</v>
      </c>
      <c r="C242" s="344" t="s">
        <v>7825</v>
      </c>
      <c r="D242" s="142">
        <v>590000</v>
      </c>
      <c r="E242" s="345">
        <v>23769</v>
      </c>
    </row>
    <row r="243" spans="1:5" s="138" customFormat="1" ht="15" customHeight="1" x14ac:dyDescent="0.2">
      <c r="A243" s="218">
        <v>230</v>
      </c>
      <c r="B243" s="356" t="s">
        <v>7824</v>
      </c>
      <c r="C243" s="344" t="s">
        <v>7826</v>
      </c>
      <c r="D243" s="142">
        <v>590000</v>
      </c>
      <c r="E243" s="345">
        <v>23769</v>
      </c>
    </row>
    <row r="244" spans="1:5" s="138" customFormat="1" ht="15" customHeight="1" x14ac:dyDescent="0.2">
      <c r="A244" s="218">
        <v>231</v>
      </c>
      <c r="B244" s="356" t="s">
        <v>7824</v>
      </c>
      <c r="C244" s="344" t="s">
        <v>7827</v>
      </c>
      <c r="D244" s="142">
        <v>590000</v>
      </c>
      <c r="E244" s="345">
        <v>23769</v>
      </c>
    </row>
    <row r="245" spans="1:5" s="138" customFormat="1" ht="15" customHeight="1" x14ac:dyDescent="0.2">
      <c r="A245" s="218">
        <v>232</v>
      </c>
      <c r="B245" s="356" t="s">
        <v>7824</v>
      </c>
      <c r="C245" s="344" t="s">
        <v>7828</v>
      </c>
      <c r="D245" s="142">
        <v>590000</v>
      </c>
      <c r="E245" s="345">
        <v>23769</v>
      </c>
    </row>
    <row r="246" spans="1:5" s="138" customFormat="1" ht="15" customHeight="1" x14ac:dyDescent="0.2">
      <c r="A246" s="218">
        <v>233</v>
      </c>
      <c r="B246" s="356" t="s">
        <v>7824</v>
      </c>
      <c r="C246" s="344" t="s">
        <v>7829</v>
      </c>
      <c r="D246" s="142">
        <v>590000</v>
      </c>
      <c r="E246" s="345">
        <v>23769</v>
      </c>
    </row>
    <row r="247" spans="1:5" s="138" customFormat="1" ht="15" customHeight="1" x14ac:dyDescent="0.2">
      <c r="A247" s="218">
        <v>234</v>
      </c>
      <c r="B247" s="258" t="s">
        <v>7830</v>
      </c>
      <c r="C247" s="344" t="s">
        <v>7831</v>
      </c>
      <c r="D247" s="142">
        <v>642000</v>
      </c>
      <c r="E247" s="345">
        <v>23699</v>
      </c>
    </row>
    <row r="248" spans="1:5" s="138" customFormat="1" ht="15" customHeight="1" x14ac:dyDescent="0.2">
      <c r="A248" s="218">
        <v>235</v>
      </c>
      <c r="B248" s="258" t="s">
        <v>7830</v>
      </c>
      <c r="C248" s="344" t="s">
        <v>7832</v>
      </c>
      <c r="D248" s="142">
        <v>642000</v>
      </c>
      <c r="E248" s="345">
        <v>23699</v>
      </c>
    </row>
    <row r="249" spans="1:5" s="138" customFormat="1" ht="15" customHeight="1" x14ac:dyDescent="0.2">
      <c r="A249" s="218">
        <v>236</v>
      </c>
      <c r="B249" s="258" t="s">
        <v>7830</v>
      </c>
      <c r="C249" s="344" t="s">
        <v>7833</v>
      </c>
      <c r="D249" s="105">
        <v>642000</v>
      </c>
      <c r="E249" s="345">
        <v>23699</v>
      </c>
    </row>
    <row r="250" spans="1:5" s="138" customFormat="1" ht="15" customHeight="1" x14ac:dyDescent="0.2">
      <c r="A250" s="357"/>
      <c r="B250" s="691" t="s">
        <v>7834</v>
      </c>
      <c r="C250" s="692"/>
      <c r="D250" s="143">
        <f>SUM(D124:D249)</f>
        <v>34776600</v>
      </c>
      <c r="E250" s="358"/>
    </row>
    <row r="251" spans="1:5" s="138" customFormat="1" ht="15" customHeight="1" x14ac:dyDescent="0.2">
      <c r="A251" s="218"/>
      <c r="B251" s="359" t="s">
        <v>5149</v>
      </c>
      <c r="C251" s="342"/>
      <c r="D251" s="107"/>
      <c r="E251" s="222"/>
    </row>
    <row r="252" spans="1:5" s="138" customFormat="1" ht="15" customHeight="1" x14ac:dyDescent="0.2">
      <c r="A252" s="218">
        <v>237</v>
      </c>
      <c r="B252" s="251" t="s">
        <v>7835</v>
      </c>
      <c r="C252" s="342" t="s">
        <v>7836</v>
      </c>
      <c r="D252" s="103">
        <v>0</v>
      </c>
      <c r="E252" s="222">
        <v>24012</v>
      </c>
    </row>
    <row r="253" spans="1:5" s="138" customFormat="1" ht="15" customHeight="1" x14ac:dyDescent="0.2">
      <c r="A253" s="218">
        <v>238</v>
      </c>
      <c r="B253" s="251" t="s">
        <v>7835</v>
      </c>
      <c r="C253" s="342" t="s">
        <v>7837</v>
      </c>
      <c r="D253" s="103">
        <v>0</v>
      </c>
      <c r="E253" s="222">
        <v>24012</v>
      </c>
    </row>
    <row r="254" spans="1:5" s="138" customFormat="1" ht="15" customHeight="1" x14ac:dyDescent="0.2">
      <c r="A254" s="218">
        <v>239</v>
      </c>
      <c r="B254" s="251" t="s">
        <v>7835</v>
      </c>
      <c r="C254" s="342" t="s">
        <v>7838</v>
      </c>
      <c r="D254" s="103">
        <v>0</v>
      </c>
      <c r="E254" s="222">
        <v>24012</v>
      </c>
    </row>
    <row r="255" spans="1:5" s="138" customFormat="1" ht="15" customHeight="1" x14ac:dyDescent="0.2">
      <c r="A255" s="218">
        <v>240</v>
      </c>
      <c r="B255" s="251" t="s">
        <v>7835</v>
      </c>
      <c r="C255" s="342" t="s">
        <v>7839</v>
      </c>
      <c r="D255" s="103">
        <v>0</v>
      </c>
      <c r="E255" s="222">
        <v>24012</v>
      </c>
    </row>
    <row r="256" spans="1:5" s="138" customFormat="1" ht="15" customHeight="1" x14ac:dyDescent="0.2">
      <c r="A256" s="218">
        <v>241</v>
      </c>
      <c r="B256" s="251" t="s">
        <v>7835</v>
      </c>
      <c r="C256" s="342" t="s">
        <v>7840</v>
      </c>
      <c r="D256" s="103">
        <v>0</v>
      </c>
      <c r="E256" s="222">
        <v>24012</v>
      </c>
    </row>
    <row r="257" spans="1:5" s="138" customFormat="1" ht="15" customHeight="1" x14ac:dyDescent="0.2">
      <c r="A257" s="218">
        <v>242</v>
      </c>
      <c r="B257" s="251" t="s">
        <v>7835</v>
      </c>
      <c r="C257" s="342" t="s">
        <v>7841</v>
      </c>
      <c r="D257" s="103">
        <v>0</v>
      </c>
      <c r="E257" s="222">
        <v>24012</v>
      </c>
    </row>
    <row r="258" spans="1:5" s="138" customFormat="1" ht="15" customHeight="1" x14ac:dyDescent="0.2">
      <c r="A258" s="218">
        <v>243</v>
      </c>
      <c r="B258" s="251" t="s">
        <v>7835</v>
      </c>
      <c r="C258" s="342" t="s">
        <v>7842</v>
      </c>
      <c r="D258" s="103">
        <v>0</v>
      </c>
      <c r="E258" s="222">
        <v>24012</v>
      </c>
    </row>
    <row r="259" spans="1:5" s="138" customFormat="1" ht="15" customHeight="1" x14ac:dyDescent="0.2">
      <c r="A259" s="218">
        <v>244</v>
      </c>
      <c r="B259" s="251" t="s">
        <v>7835</v>
      </c>
      <c r="C259" s="342" t="s">
        <v>7843</v>
      </c>
      <c r="D259" s="103">
        <v>0</v>
      </c>
      <c r="E259" s="222">
        <v>24012</v>
      </c>
    </row>
    <row r="260" spans="1:5" s="138" customFormat="1" ht="15" customHeight="1" x14ac:dyDescent="0.2">
      <c r="A260" s="218">
        <v>245</v>
      </c>
      <c r="B260" s="251" t="s">
        <v>7835</v>
      </c>
      <c r="C260" s="342" t="s">
        <v>7844</v>
      </c>
      <c r="D260" s="103">
        <v>0</v>
      </c>
      <c r="E260" s="222">
        <v>24012</v>
      </c>
    </row>
    <row r="261" spans="1:5" s="138" customFormat="1" ht="15" customHeight="1" x14ac:dyDescent="0.2">
      <c r="A261" s="218">
        <v>246</v>
      </c>
      <c r="B261" s="251" t="s">
        <v>7835</v>
      </c>
      <c r="C261" s="342" t="s">
        <v>7845</v>
      </c>
      <c r="D261" s="103">
        <v>0</v>
      </c>
      <c r="E261" s="222">
        <v>24012</v>
      </c>
    </row>
    <row r="262" spans="1:5" s="138" customFormat="1" ht="15" customHeight="1" x14ac:dyDescent="0.2">
      <c r="A262" s="218">
        <v>247</v>
      </c>
      <c r="B262" s="251" t="s">
        <v>7835</v>
      </c>
      <c r="C262" s="342" t="s">
        <v>7846</v>
      </c>
      <c r="D262" s="103">
        <v>0</v>
      </c>
      <c r="E262" s="222">
        <v>24012</v>
      </c>
    </row>
    <row r="263" spans="1:5" s="138" customFormat="1" ht="15" customHeight="1" x14ac:dyDescent="0.2">
      <c r="A263" s="218">
        <v>248</v>
      </c>
      <c r="B263" s="251" t="s">
        <v>7835</v>
      </c>
      <c r="C263" s="342" t="s">
        <v>7847</v>
      </c>
      <c r="D263" s="103">
        <v>0</v>
      </c>
      <c r="E263" s="222">
        <v>24012</v>
      </c>
    </row>
    <row r="264" spans="1:5" s="138" customFormat="1" ht="15" customHeight="1" x14ac:dyDescent="0.2">
      <c r="A264" s="218">
        <v>249</v>
      </c>
      <c r="B264" s="251" t="s">
        <v>7835</v>
      </c>
      <c r="C264" s="342" t="s">
        <v>7848</v>
      </c>
      <c r="D264" s="103">
        <v>0</v>
      </c>
      <c r="E264" s="222">
        <v>24012</v>
      </c>
    </row>
    <row r="265" spans="1:5" s="138" customFormat="1" ht="15" customHeight="1" x14ac:dyDescent="0.2">
      <c r="A265" s="218">
        <v>250</v>
      </c>
      <c r="B265" s="251" t="s">
        <v>7835</v>
      </c>
      <c r="C265" s="342" t="s">
        <v>7849</v>
      </c>
      <c r="D265" s="103">
        <v>0</v>
      </c>
      <c r="E265" s="222">
        <v>24012</v>
      </c>
    </row>
    <row r="266" spans="1:5" s="138" customFormat="1" ht="15" customHeight="1" x14ac:dyDescent="0.2">
      <c r="A266" s="218">
        <v>251</v>
      </c>
      <c r="B266" s="251" t="s">
        <v>7835</v>
      </c>
      <c r="C266" s="342" t="s">
        <v>7850</v>
      </c>
      <c r="D266" s="103">
        <v>0</v>
      </c>
      <c r="E266" s="222">
        <v>24012</v>
      </c>
    </row>
    <row r="267" spans="1:5" s="138" customFormat="1" ht="15" customHeight="1" x14ac:dyDescent="0.2">
      <c r="A267" s="218">
        <v>252</v>
      </c>
      <c r="B267" s="251" t="s">
        <v>7835</v>
      </c>
      <c r="C267" s="342" t="s">
        <v>7851</v>
      </c>
      <c r="D267" s="103">
        <v>0</v>
      </c>
      <c r="E267" s="222">
        <v>24012</v>
      </c>
    </row>
    <row r="268" spans="1:5" s="138" customFormat="1" ht="15" customHeight="1" x14ac:dyDescent="0.2">
      <c r="A268" s="218">
        <v>253</v>
      </c>
      <c r="B268" s="251" t="s">
        <v>7835</v>
      </c>
      <c r="C268" s="342" t="s">
        <v>7852</v>
      </c>
      <c r="D268" s="103">
        <v>0</v>
      </c>
      <c r="E268" s="222">
        <v>24012</v>
      </c>
    </row>
    <row r="269" spans="1:5" s="138" customFormat="1" ht="15" customHeight="1" x14ac:dyDescent="0.2">
      <c r="A269" s="218">
        <v>254</v>
      </c>
      <c r="B269" s="251" t="s">
        <v>7835</v>
      </c>
      <c r="C269" s="342" t="s">
        <v>7853</v>
      </c>
      <c r="D269" s="103">
        <v>0</v>
      </c>
      <c r="E269" s="222">
        <v>24012</v>
      </c>
    </row>
    <row r="270" spans="1:5" s="138" customFormat="1" ht="15" customHeight="1" x14ac:dyDescent="0.2">
      <c r="A270" s="218">
        <v>255</v>
      </c>
      <c r="B270" s="251" t="s">
        <v>7835</v>
      </c>
      <c r="C270" s="342" t="s">
        <v>7854</v>
      </c>
      <c r="D270" s="103">
        <v>0</v>
      </c>
      <c r="E270" s="222">
        <v>24012</v>
      </c>
    </row>
    <row r="271" spans="1:5" s="138" customFormat="1" ht="15" customHeight="1" x14ac:dyDescent="0.2">
      <c r="A271" s="218">
        <v>256</v>
      </c>
      <c r="B271" s="251" t="s">
        <v>7835</v>
      </c>
      <c r="C271" s="342" t="s">
        <v>7855</v>
      </c>
      <c r="D271" s="103">
        <v>0</v>
      </c>
      <c r="E271" s="222">
        <v>24012</v>
      </c>
    </row>
    <row r="272" spans="1:5" s="138" customFormat="1" ht="15" customHeight="1" x14ac:dyDescent="0.2">
      <c r="A272" s="218">
        <v>257</v>
      </c>
      <c r="B272" s="251" t="s">
        <v>7856</v>
      </c>
      <c r="C272" s="342" t="s">
        <v>7857</v>
      </c>
      <c r="D272" s="103">
        <v>885000</v>
      </c>
      <c r="E272" s="222">
        <v>23741</v>
      </c>
    </row>
    <row r="273" spans="1:5" s="138" customFormat="1" ht="15" customHeight="1" x14ac:dyDescent="0.2">
      <c r="A273" s="218">
        <v>258</v>
      </c>
      <c r="B273" s="251" t="s">
        <v>7856</v>
      </c>
      <c r="C273" s="342" t="s">
        <v>7858</v>
      </c>
      <c r="D273" s="103">
        <v>885000</v>
      </c>
      <c r="E273" s="222">
        <v>23741</v>
      </c>
    </row>
    <row r="274" spans="1:5" s="138" customFormat="1" ht="15" customHeight="1" x14ac:dyDescent="0.2">
      <c r="A274" s="218">
        <v>259</v>
      </c>
      <c r="B274" s="251" t="s">
        <v>7856</v>
      </c>
      <c r="C274" s="342" t="s">
        <v>7859</v>
      </c>
      <c r="D274" s="103">
        <v>885000</v>
      </c>
      <c r="E274" s="222">
        <v>23741</v>
      </c>
    </row>
    <row r="275" spans="1:5" s="138" customFormat="1" ht="15" customHeight="1" x14ac:dyDescent="0.2">
      <c r="A275" s="218">
        <v>260</v>
      </c>
      <c r="B275" s="251" t="s">
        <v>7856</v>
      </c>
      <c r="C275" s="342" t="s">
        <v>7860</v>
      </c>
      <c r="D275" s="103">
        <v>885000</v>
      </c>
      <c r="E275" s="222">
        <v>23741</v>
      </c>
    </row>
    <row r="276" spans="1:5" s="138" customFormat="1" ht="15" customHeight="1" x14ac:dyDescent="0.2">
      <c r="A276" s="218">
        <v>261</v>
      </c>
      <c r="B276" s="251" t="s">
        <v>7856</v>
      </c>
      <c r="C276" s="342" t="s">
        <v>7861</v>
      </c>
      <c r="D276" s="103">
        <v>885000</v>
      </c>
      <c r="E276" s="222">
        <v>23741</v>
      </c>
    </row>
    <row r="277" spans="1:5" s="138" customFormat="1" ht="15" customHeight="1" x14ac:dyDescent="0.2">
      <c r="A277" s="218">
        <v>262</v>
      </c>
      <c r="B277" s="251" t="s">
        <v>7862</v>
      </c>
      <c r="C277" s="342" t="s">
        <v>7863</v>
      </c>
      <c r="D277" s="103">
        <v>229300</v>
      </c>
      <c r="E277" s="222">
        <v>23734</v>
      </c>
    </row>
    <row r="278" spans="1:5" s="138" customFormat="1" ht="15" customHeight="1" x14ac:dyDescent="0.2">
      <c r="A278" s="218">
        <v>263</v>
      </c>
      <c r="B278" s="251" t="s">
        <v>7862</v>
      </c>
      <c r="C278" s="342" t="s">
        <v>7864</v>
      </c>
      <c r="D278" s="103">
        <v>229300</v>
      </c>
      <c r="E278" s="222">
        <v>23734</v>
      </c>
    </row>
    <row r="279" spans="1:5" s="138" customFormat="1" ht="15" customHeight="1" x14ac:dyDescent="0.2">
      <c r="A279" s="218">
        <v>264</v>
      </c>
      <c r="B279" s="251" t="s">
        <v>7862</v>
      </c>
      <c r="C279" s="342" t="s">
        <v>7865</v>
      </c>
      <c r="D279" s="103">
        <v>229300</v>
      </c>
      <c r="E279" s="222">
        <v>23734</v>
      </c>
    </row>
    <row r="280" spans="1:5" s="138" customFormat="1" ht="15" customHeight="1" x14ac:dyDescent="0.2">
      <c r="A280" s="218">
        <v>265</v>
      </c>
      <c r="B280" s="251" t="s">
        <v>7862</v>
      </c>
      <c r="C280" s="342" t="s">
        <v>7866</v>
      </c>
      <c r="D280" s="103">
        <v>229300</v>
      </c>
      <c r="E280" s="222">
        <v>23734</v>
      </c>
    </row>
    <row r="281" spans="1:5" s="138" customFormat="1" ht="15" customHeight="1" x14ac:dyDescent="0.2">
      <c r="A281" s="218">
        <v>266</v>
      </c>
      <c r="B281" s="251" t="s">
        <v>7862</v>
      </c>
      <c r="C281" s="342" t="s">
        <v>7867</v>
      </c>
      <c r="D281" s="103">
        <v>229300</v>
      </c>
      <c r="E281" s="222">
        <v>23734</v>
      </c>
    </row>
    <row r="282" spans="1:5" s="138" customFormat="1" ht="15" customHeight="1" x14ac:dyDescent="0.2">
      <c r="A282" s="218">
        <v>267</v>
      </c>
      <c r="B282" s="251" t="s">
        <v>7862</v>
      </c>
      <c r="C282" s="342" t="s">
        <v>7868</v>
      </c>
      <c r="D282" s="103">
        <v>229300</v>
      </c>
      <c r="E282" s="222">
        <v>23734</v>
      </c>
    </row>
    <row r="283" spans="1:5" s="138" customFormat="1" ht="15" customHeight="1" x14ac:dyDescent="0.2">
      <c r="A283" s="218">
        <v>268</v>
      </c>
      <c r="B283" s="251" t="s">
        <v>7862</v>
      </c>
      <c r="C283" s="342" t="s">
        <v>7869</v>
      </c>
      <c r="D283" s="103">
        <v>229300</v>
      </c>
      <c r="E283" s="222">
        <v>23734</v>
      </c>
    </row>
    <row r="284" spans="1:5" s="138" customFormat="1" ht="15" customHeight="1" x14ac:dyDescent="0.2">
      <c r="A284" s="218">
        <v>269</v>
      </c>
      <c r="B284" s="251" t="s">
        <v>7862</v>
      </c>
      <c r="C284" s="342" t="s">
        <v>7870</v>
      </c>
      <c r="D284" s="103">
        <v>229300</v>
      </c>
      <c r="E284" s="222">
        <v>23734</v>
      </c>
    </row>
    <row r="285" spans="1:5" s="138" customFormat="1" ht="15" customHeight="1" x14ac:dyDescent="0.2">
      <c r="A285" s="218">
        <v>270</v>
      </c>
      <c r="B285" s="251" t="s">
        <v>7862</v>
      </c>
      <c r="C285" s="342" t="s">
        <v>7871</v>
      </c>
      <c r="D285" s="103">
        <v>229300</v>
      </c>
      <c r="E285" s="222">
        <v>23734</v>
      </c>
    </row>
    <row r="286" spans="1:5" s="138" customFormat="1" ht="15" customHeight="1" x14ac:dyDescent="0.2">
      <c r="A286" s="218">
        <v>271</v>
      </c>
      <c r="B286" s="251" t="s">
        <v>7862</v>
      </c>
      <c r="C286" s="342" t="s">
        <v>7872</v>
      </c>
      <c r="D286" s="103">
        <v>229300</v>
      </c>
      <c r="E286" s="222">
        <v>23734</v>
      </c>
    </row>
    <row r="287" spans="1:5" s="138" customFormat="1" ht="15" customHeight="1" x14ac:dyDescent="0.2">
      <c r="A287" s="218">
        <v>272</v>
      </c>
      <c r="B287" s="251" t="s">
        <v>7862</v>
      </c>
      <c r="C287" s="342" t="s">
        <v>7873</v>
      </c>
      <c r="D287" s="103">
        <v>229300</v>
      </c>
      <c r="E287" s="222">
        <v>23734</v>
      </c>
    </row>
    <row r="288" spans="1:5" s="138" customFormat="1" ht="15" customHeight="1" x14ac:dyDescent="0.2">
      <c r="A288" s="218">
        <v>273</v>
      </c>
      <c r="B288" s="251" t="s">
        <v>7862</v>
      </c>
      <c r="C288" s="342" t="s">
        <v>7874</v>
      </c>
      <c r="D288" s="103">
        <v>229300</v>
      </c>
      <c r="E288" s="222">
        <v>23734</v>
      </c>
    </row>
    <row r="289" spans="1:5" s="138" customFormat="1" ht="15" customHeight="1" x14ac:dyDescent="0.2">
      <c r="A289" s="218">
        <v>274</v>
      </c>
      <c r="B289" s="251" t="s">
        <v>7862</v>
      </c>
      <c r="C289" s="342" t="s">
        <v>7875</v>
      </c>
      <c r="D289" s="103">
        <v>229300</v>
      </c>
      <c r="E289" s="222">
        <v>23734</v>
      </c>
    </row>
    <row r="290" spans="1:5" s="138" customFormat="1" ht="15" customHeight="1" x14ac:dyDescent="0.2">
      <c r="A290" s="218">
        <v>275</v>
      </c>
      <c r="B290" s="251" t="s">
        <v>7862</v>
      </c>
      <c r="C290" s="342" t="s">
        <v>7876</v>
      </c>
      <c r="D290" s="103">
        <v>229300</v>
      </c>
      <c r="E290" s="222">
        <v>23734</v>
      </c>
    </row>
    <row r="291" spans="1:5" s="138" customFormat="1" ht="15" customHeight="1" x14ac:dyDescent="0.2">
      <c r="A291" s="218">
        <v>276</v>
      </c>
      <c r="B291" s="251" t="s">
        <v>7862</v>
      </c>
      <c r="C291" s="342" t="s">
        <v>7877</v>
      </c>
      <c r="D291" s="103">
        <v>229300</v>
      </c>
      <c r="E291" s="222">
        <v>23734</v>
      </c>
    </row>
    <row r="292" spans="1:5" s="138" customFormat="1" ht="15" customHeight="1" x14ac:dyDescent="0.2">
      <c r="A292" s="218">
        <v>277</v>
      </c>
      <c r="B292" s="251" t="s">
        <v>7862</v>
      </c>
      <c r="C292" s="342" t="s">
        <v>7878</v>
      </c>
      <c r="D292" s="103">
        <v>229300</v>
      </c>
      <c r="E292" s="222">
        <v>23734</v>
      </c>
    </row>
    <row r="293" spans="1:5" s="138" customFormat="1" ht="15" customHeight="1" x14ac:dyDescent="0.2">
      <c r="A293" s="218">
        <v>278</v>
      </c>
      <c r="B293" s="251" t="s">
        <v>7862</v>
      </c>
      <c r="C293" s="342" t="s">
        <v>7879</v>
      </c>
      <c r="D293" s="103">
        <v>229300</v>
      </c>
      <c r="E293" s="222">
        <v>23734</v>
      </c>
    </row>
    <row r="294" spans="1:5" s="138" customFormat="1" ht="15" customHeight="1" x14ac:dyDescent="0.2">
      <c r="A294" s="218">
        <v>279</v>
      </c>
      <c r="B294" s="251" t="s">
        <v>7862</v>
      </c>
      <c r="C294" s="342" t="s">
        <v>7880</v>
      </c>
      <c r="D294" s="103">
        <v>229300</v>
      </c>
      <c r="E294" s="222">
        <v>23734</v>
      </c>
    </row>
    <row r="295" spans="1:5" s="138" customFormat="1" ht="15" customHeight="1" x14ac:dyDescent="0.2">
      <c r="A295" s="218">
        <v>280</v>
      </c>
      <c r="B295" s="251" t="s">
        <v>7862</v>
      </c>
      <c r="C295" s="342" t="s">
        <v>7881</v>
      </c>
      <c r="D295" s="103">
        <v>229300</v>
      </c>
      <c r="E295" s="222">
        <v>23734</v>
      </c>
    </row>
    <row r="296" spans="1:5" s="138" customFormat="1" ht="15" customHeight="1" x14ac:dyDescent="0.2">
      <c r="A296" s="218">
        <v>281</v>
      </c>
      <c r="B296" s="251" t="s">
        <v>7862</v>
      </c>
      <c r="C296" s="342" t="s">
        <v>7882</v>
      </c>
      <c r="D296" s="103">
        <v>229300</v>
      </c>
      <c r="E296" s="222">
        <v>23734</v>
      </c>
    </row>
    <row r="297" spans="1:5" s="138" customFormat="1" ht="15" customHeight="1" x14ac:dyDescent="0.2">
      <c r="A297" s="218">
        <v>282</v>
      </c>
      <c r="B297" s="251" t="s">
        <v>7862</v>
      </c>
      <c r="C297" s="342" t="s">
        <v>7883</v>
      </c>
      <c r="D297" s="103">
        <v>229300</v>
      </c>
      <c r="E297" s="222">
        <v>23734</v>
      </c>
    </row>
    <row r="298" spans="1:5" s="138" customFormat="1" ht="15" customHeight="1" x14ac:dyDescent="0.2">
      <c r="A298" s="218">
        <v>283</v>
      </c>
      <c r="B298" s="251" t="s">
        <v>7862</v>
      </c>
      <c r="C298" s="342" t="s">
        <v>7884</v>
      </c>
      <c r="D298" s="103">
        <v>229300</v>
      </c>
      <c r="E298" s="222">
        <v>23734</v>
      </c>
    </row>
    <row r="299" spans="1:5" s="138" customFormat="1" ht="15" customHeight="1" x14ac:dyDescent="0.2">
      <c r="A299" s="218">
        <v>284</v>
      </c>
      <c r="B299" s="251" t="s">
        <v>7862</v>
      </c>
      <c r="C299" s="342" t="s">
        <v>7885</v>
      </c>
      <c r="D299" s="103">
        <v>229300</v>
      </c>
      <c r="E299" s="222">
        <v>23734</v>
      </c>
    </row>
    <row r="300" spans="1:5" s="138" customFormat="1" ht="15" customHeight="1" x14ac:dyDescent="0.2">
      <c r="A300" s="218">
        <v>285</v>
      </c>
      <c r="B300" s="251" t="s">
        <v>7862</v>
      </c>
      <c r="C300" s="342" t="s">
        <v>7886</v>
      </c>
      <c r="D300" s="103">
        <v>229300</v>
      </c>
      <c r="E300" s="222">
        <v>23734</v>
      </c>
    </row>
    <row r="301" spans="1:5" s="138" customFormat="1" ht="15" customHeight="1" x14ac:dyDescent="0.2">
      <c r="A301" s="218">
        <v>286</v>
      </c>
      <c r="B301" s="251" t="s">
        <v>7862</v>
      </c>
      <c r="C301" s="342" t="s">
        <v>7887</v>
      </c>
      <c r="D301" s="103">
        <v>229300</v>
      </c>
      <c r="E301" s="222">
        <v>23734</v>
      </c>
    </row>
    <row r="302" spans="1:5" s="138" customFormat="1" ht="15" customHeight="1" x14ac:dyDescent="0.2">
      <c r="A302" s="218">
        <v>287</v>
      </c>
      <c r="B302" s="251" t="s">
        <v>7862</v>
      </c>
      <c r="C302" s="342" t="s">
        <v>7888</v>
      </c>
      <c r="D302" s="103">
        <v>229300</v>
      </c>
      <c r="E302" s="222">
        <v>23734</v>
      </c>
    </row>
    <row r="303" spans="1:5" s="138" customFormat="1" ht="15" customHeight="1" x14ac:dyDescent="0.2">
      <c r="A303" s="218">
        <v>288</v>
      </c>
      <c r="B303" s="251" t="s">
        <v>7862</v>
      </c>
      <c r="C303" s="342" t="s">
        <v>7889</v>
      </c>
      <c r="D303" s="103">
        <v>229300</v>
      </c>
      <c r="E303" s="222">
        <v>23734</v>
      </c>
    </row>
    <row r="304" spans="1:5" s="138" customFormat="1" ht="15" customHeight="1" x14ac:dyDescent="0.2">
      <c r="A304" s="218">
        <v>289</v>
      </c>
      <c r="B304" s="251" t="s">
        <v>7862</v>
      </c>
      <c r="C304" s="342" t="s">
        <v>7890</v>
      </c>
      <c r="D304" s="103">
        <v>229300</v>
      </c>
      <c r="E304" s="222">
        <v>23734</v>
      </c>
    </row>
    <row r="305" spans="1:5" s="138" customFormat="1" ht="15" customHeight="1" x14ac:dyDescent="0.2">
      <c r="A305" s="218">
        <v>290</v>
      </c>
      <c r="B305" s="251" t="s">
        <v>7862</v>
      </c>
      <c r="C305" s="342" t="s">
        <v>7891</v>
      </c>
      <c r="D305" s="103">
        <v>229300</v>
      </c>
      <c r="E305" s="222">
        <v>23734</v>
      </c>
    </row>
    <row r="306" spans="1:5" s="138" customFormat="1" ht="15" customHeight="1" x14ac:dyDescent="0.2">
      <c r="A306" s="218">
        <v>291</v>
      </c>
      <c r="B306" s="251" t="s">
        <v>7862</v>
      </c>
      <c r="C306" s="342" t="s">
        <v>7892</v>
      </c>
      <c r="D306" s="103">
        <v>229300</v>
      </c>
      <c r="E306" s="222">
        <v>23734</v>
      </c>
    </row>
    <row r="307" spans="1:5" s="138" customFormat="1" ht="15" customHeight="1" x14ac:dyDescent="0.2">
      <c r="A307" s="218">
        <v>292</v>
      </c>
      <c r="B307" s="251" t="s">
        <v>7862</v>
      </c>
      <c r="C307" s="342" t="s">
        <v>7893</v>
      </c>
      <c r="D307" s="103">
        <v>229300</v>
      </c>
      <c r="E307" s="222">
        <v>23734</v>
      </c>
    </row>
    <row r="308" spans="1:5" s="138" customFormat="1" ht="15" customHeight="1" x14ac:dyDescent="0.2">
      <c r="A308" s="218">
        <v>293</v>
      </c>
      <c r="B308" s="251" t="s">
        <v>7862</v>
      </c>
      <c r="C308" s="342" t="s">
        <v>7894</v>
      </c>
      <c r="D308" s="103">
        <v>229300</v>
      </c>
      <c r="E308" s="222">
        <v>23734</v>
      </c>
    </row>
    <row r="309" spans="1:5" s="138" customFormat="1" ht="15" customHeight="1" x14ac:dyDescent="0.2">
      <c r="A309" s="218">
        <v>294</v>
      </c>
      <c r="B309" s="251" t="s">
        <v>7862</v>
      </c>
      <c r="C309" s="342" t="s">
        <v>7895</v>
      </c>
      <c r="D309" s="103">
        <v>229300</v>
      </c>
      <c r="E309" s="222">
        <v>23734</v>
      </c>
    </row>
    <row r="310" spans="1:5" s="138" customFormat="1" ht="15" customHeight="1" x14ac:dyDescent="0.2">
      <c r="A310" s="218">
        <v>295</v>
      </c>
      <c r="B310" s="251" t="s">
        <v>7862</v>
      </c>
      <c r="C310" s="342" t="s">
        <v>7896</v>
      </c>
      <c r="D310" s="103">
        <v>229300</v>
      </c>
      <c r="E310" s="222">
        <v>23734</v>
      </c>
    </row>
    <row r="311" spans="1:5" s="138" customFormat="1" ht="15" customHeight="1" x14ac:dyDescent="0.2">
      <c r="A311" s="218">
        <v>296</v>
      </c>
      <c r="B311" s="251" t="s">
        <v>7862</v>
      </c>
      <c r="C311" s="342" t="s">
        <v>7897</v>
      </c>
      <c r="D311" s="103">
        <v>229300</v>
      </c>
      <c r="E311" s="222">
        <v>23734</v>
      </c>
    </row>
    <row r="312" spans="1:5" s="138" customFormat="1" ht="15" customHeight="1" x14ac:dyDescent="0.2">
      <c r="A312" s="218">
        <v>297</v>
      </c>
      <c r="B312" s="251" t="s">
        <v>7862</v>
      </c>
      <c r="C312" s="342" t="s">
        <v>7898</v>
      </c>
      <c r="D312" s="103">
        <v>229300</v>
      </c>
      <c r="E312" s="222">
        <v>23734</v>
      </c>
    </row>
    <row r="313" spans="1:5" s="138" customFormat="1" ht="15" customHeight="1" x14ac:dyDescent="0.2">
      <c r="A313" s="218">
        <v>298</v>
      </c>
      <c r="B313" s="251" t="s">
        <v>7862</v>
      </c>
      <c r="C313" s="342" t="s">
        <v>7899</v>
      </c>
      <c r="D313" s="103">
        <v>229300</v>
      </c>
      <c r="E313" s="222">
        <v>23734</v>
      </c>
    </row>
    <row r="314" spans="1:5" s="138" customFormat="1" ht="15" customHeight="1" x14ac:dyDescent="0.2">
      <c r="A314" s="218">
        <v>299</v>
      </c>
      <c r="B314" s="251" t="s">
        <v>7862</v>
      </c>
      <c r="C314" s="342" t="s">
        <v>7900</v>
      </c>
      <c r="D314" s="103">
        <v>229300</v>
      </c>
      <c r="E314" s="222">
        <v>23734</v>
      </c>
    </row>
    <row r="315" spans="1:5" s="138" customFormat="1" ht="15" customHeight="1" x14ac:dyDescent="0.2">
      <c r="A315" s="218">
        <v>300</v>
      </c>
      <c r="B315" s="251" t="s">
        <v>7862</v>
      </c>
      <c r="C315" s="342" t="s">
        <v>7901</v>
      </c>
      <c r="D315" s="103">
        <v>229300</v>
      </c>
      <c r="E315" s="222">
        <v>23734</v>
      </c>
    </row>
    <row r="316" spans="1:5" s="138" customFormat="1" ht="15" customHeight="1" x14ac:dyDescent="0.2">
      <c r="A316" s="218">
        <v>301</v>
      </c>
      <c r="B316" s="251" t="s">
        <v>7862</v>
      </c>
      <c r="C316" s="342" t="s">
        <v>7902</v>
      </c>
      <c r="D316" s="103">
        <v>229300</v>
      </c>
      <c r="E316" s="222">
        <v>23734</v>
      </c>
    </row>
    <row r="317" spans="1:5" s="138" customFormat="1" ht="15" customHeight="1" x14ac:dyDescent="0.2">
      <c r="A317" s="218">
        <v>302</v>
      </c>
      <c r="B317" s="251" t="s">
        <v>7862</v>
      </c>
      <c r="C317" s="342" t="s">
        <v>7903</v>
      </c>
      <c r="D317" s="103">
        <v>229300</v>
      </c>
      <c r="E317" s="222">
        <v>23734</v>
      </c>
    </row>
    <row r="318" spans="1:5" s="138" customFormat="1" ht="15" customHeight="1" x14ac:dyDescent="0.2">
      <c r="A318" s="218">
        <v>303</v>
      </c>
      <c r="B318" s="251" t="s">
        <v>7862</v>
      </c>
      <c r="C318" s="342" t="s">
        <v>7904</v>
      </c>
      <c r="D318" s="103">
        <v>229300</v>
      </c>
      <c r="E318" s="222">
        <v>23734</v>
      </c>
    </row>
    <row r="319" spans="1:5" s="138" customFormat="1" ht="15" customHeight="1" x14ac:dyDescent="0.2">
      <c r="A319" s="218">
        <v>304</v>
      </c>
      <c r="B319" s="251" t="s">
        <v>7862</v>
      </c>
      <c r="C319" s="342" t="s">
        <v>7905</v>
      </c>
      <c r="D319" s="103">
        <v>229300</v>
      </c>
      <c r="E319" s="222">
        <v>23734</v>
      </c>
    </row>
    <row r="320" spans="1:5" s="138" customFormat="1" ht="15" customHeight="1" x14ac:dyDescent="0.2">
      <c r="A320" s="218">
        <v>305</v>
      </c>
      <c r="B320" s="251" t="s">
        <v>7862</v>
      </c>
      <c r="C320" s="342" t="s">
        <v>7906</v>
      </c>
      <c r="D320" s="103">
        <v>229300</v>
      </c>
      <c r="E320" s="222">
        <v>23734</v>
      </c>
    </row>
    <row r="321" spans="1:5" s="138" customFormat="1" ht="15" customHeight="1" x14ac:dyDescent="0.2">
      <c r="A321" s="218">
        <v>306</v>
      </c>
      <c r="B321" s="251" t="s">
        <v>7862</v>
      </c>
      <c r="C321" s="342" t="s">
        <v>7907</v>
      </c>
      <c r="D321" s="103">
        <v>229300</v>
      </c>
      <c r="E321" s="222">
        <v>23734</v>
      </c>
    </row>
    <row r="322" spans="1:5" s="138" customFormat="1" ht="15" customHeight="1" x14ac:dyDescent="0.2">
      <c r="A322" s="218">
        <v>307</v>
      </c>
      <c r="B322" s="251" t="s">
        <v>7862</v>
      </c>
      <c r="C322" s="342" t="s">
        <v>7908</v>
      </c>
      <c r="D322" s="103">
        <v>229300</v>
      </c>
      <c r="E322" s="222">
        <v>23734</v>
      </c>
    </row>
    <row r="323" spans="1:5" s="138" customFormat="1" ht="15" customHeight="1" x14ac:dyDescent="0.2">
      <c r="A323" s="218">
        <v>308</v>
      </c>
      <c r="B323" s="251" t="s">
        <v>7862</v>
      </c>
      <c r="C323" s="342" t="s">
        <v>7909</v>
      </c>
      <c r="D323" s="103">
        <v>229300</v>
      </c>
      <c r="E323" s="222">
        <v>23734</v>
      </c>
    </row>
    <row r="324" spans="1:5" s="138" customFormat="1" ht="15" customHeight="1" x14ac:dyDescent="0.2">
      <c r="A324" s="218">
        <v>309</v>
      </c>
      <c r="B324" s="251" t="s">
        <v>7862</v>
      </c>
      <c r="C324" s="342" t="s">
        <v>7910</v>
      </c>
      <c r="D324" s="103">
        <v>229300</v>
      </c>
      <c r="E324" s="222">
        <v>23734</v>
      </c>
    </row>
    <row r="325" spans="1:5" s="138" customFormat="1" ht="15" customHeight="1" x14ac:dyDescent="0.2">
      <c r="A325" s="218">
        <v>310</v>
      </c>
      <c r="B325" s="251" t="s">
        <v>7862</v>
      </c>
      <c r="C325" s="342" t="s">
        <v>7911</v>
      </c>
      <c r="D325" s="103">
        <v>229300</v>
      </c>
      <c r="E325" s="222">
        <v>23734</v>
      </c>
    </row>
    <row r="326" spans="1:5" s="138" customFormat="1" ht="15" customHeight="1" x14ac:dyDescent="0.2">
      <c r="A326" s="218">
        <v>311</v>
      </c>
      <c r="B326" s="251" t="s">
        <v>7862</v>
      </c>
      <c r="C326" s="342" t="s">
        <v>7912</v>
      </c>
      <c r="D326" s="103">
        <v>229300</v>
      </c>
      <c r="E326" s="222">
        <v>23734</v>
      </c>
    </row>
    <row r="327" spans="1:5" s="138" customFormat="1" ht="15" customHeight="1" x14ac:dyDescent="0.2">
      <c r="A327" s="218">
        <v>312</v>
      </c>
      <c r="B327" s="251" t="s">
        <v>7862</v>
      </c>
      <c r="C327" s="342" t="s">
        <v>7913</v>
      </c>
      <c r="D327" s="103">
        <v>229300</v>
      </c>
      <c r="E327" s="222">
        <v>23734</v>
      </c>
    </row>
    <row r="328" spans="1:5" s="138" customFormat="1" ht="15" customHeight="1" x14ac:dyDescent="0.2">
      <c r="A328" s="218">
        <v>313</v>
      </c>
      <c r="B328" s="251" t="s">
        <v>7862</v>
      </c>
      <c r="C328" s="342" t="s">
        <v>7914</v>
      </c>
      <c r="D328" s="103">
        <v>229300</v>
      </c>
      <c r="E328" s="222">
        <v>23734</v>
      </c>
    </row>
    <row r="329" spans="1:5" s="138" customFormat="1" ht="15" customHeight="1" x14ac:dyDescent="0.2">
      <c r="A329" s="218">
        <v>314</v>
      </c>
      <c r="B329" s="251" t="s">
        <v>7862</v>
      </c>
      <c r="C329" s="342" t="s">
        <v>7915</v>
      </c>
      <c r="D329" s="103">
        <v>229300</v>
      </c>
      <c r="E329" s="222">
        <v>23734</v>
      </c>
    </row>
    <row r="330" spans="1:5" s="138" customFormat="1" ht="15" customHeight="1" x14ac:dyDescent="0.2">
      <c r="A330" s="218">
        <v>315</v>
      </c>
      <c r="B330" s="251" t="s">
        <v>7862</v>
      </c>
      <c r="C330" s="342" t="s">
        <v>7916</v>
      </c>
      <c r="D330" s="103">
        <v>229300</v>
      </c>
      <c r="E330" s="222">
        <v>23734</v>
      </c>
    </row>
    <row r="331" spans="1:5" s="138" customFormat="1" ht="15" customHeight="1" x14ac:dyDescent="0.2">
      <c r="A331" s="218">
        <v>316</v>
      </c>
      <c r="B331" s="251" t="s">
        <v>7862</v>
      </c>
      <c r="C331" s="342" t="s">
        <v>7917</v>
      </c>
      <c r="D331" s="103">
        <v>229300</v>
      </c>
      <c r="E331" s="222">
        <v>23734</v>
      </c>
    </row>
    <row r="332" spans="1:5" s="138" customFormat="1" ht="15" customHeight="1" x14ac:dyDescent="0.2">
      <c r="A332" s="218">
        <v>317</v>
      </c>
      <c r="B332" s="251" t="s">
        <v>7862</v>
      </c>
      <c r="C332" s="342" t="s">
        <v>7918</v>
      </c>
      <c r="D332" s="103">
        <v>229300</v>
      </c>
      <c r="E332" s="222">
        <v>23734</v>
      </c>
    </row>
    <row r="333" spans="1:5" s="138" customFormat="1" ht="15" customHeight="1" x14ac:dyDescent="0.2">
      <c r="A333" s="218">
        <v>318</v>
      </c>
      <c r="B333" s="251" t="s">
        <v>7862</v>
      </c>
      <c r="C333" s="342" t="s">
        <v>7919</v>
      </c>
      <c r="D333" s="103">
        <v>229300</v>
      </c>
      <c r="E333" s="222">
        <v>23734</v>
      </c>
    </row>
    <row r="334" spans="1:5" s="138" customFormat="1" ht="15" customHeight="1" x14ac:dyDescent="0.2">
      <c r="A334" s="218">
        <v>319</v>
      </c>
      <c r="B334" s="251" t="s">
        <v>7862</v>
      </c>
      <c r="C334" s="342" t="s">
        <v>7920</v>
      </c>
      <c r="D334" s="103">
        <v>229300</v>
      </c>
      <c r="E334" s="222">
        <v>23734</v>
      </c>
    </row>
    <row r="335" spans="1:5" s="138" customFormat="1" ht="15" customHeight="1" x14ac:dyDescent="0.2">
      <c r="A335" s="218">
        <v>320</v>
      </c>
      <c r="B335" s="251" t="s">
        <v>7862</v>
      </c>
      <c r="C335" s="342" t="s">
        <v>7921</v>
      </c>
      <c r="D335" s="103">
        <v>229300</v>
      </c>
      <c r="E335" s="222">
        <v>23734</v>
      </c>
    </row>
    <row r="336" spans="1:5" s="138" customFormat="1" ht="15" customHeight="1" x14ac:dyDescent="0.2">
      <c r="A336" s="218">
        <v>321</v>
      </c>
      <c r="B336" s="251" t="s">
        <v>7862</v>
      </c>
      <c r="C336" s="342" t="s">
        <v>7922</v>
      </c>
      <c r="D336" s="103">
        <v>229300</v>
      </c>
      <c r="E336" s="222">
        <v>23734</v>
      </c>
    </row>
    <row r="337" spans="1:5" s="138" customFormat="1" ht="15" customHeight="1" x14ac:dyDescent="0.2">
      <c r="A337" s="218">
        <v>322</v>
      </c>
      <c r="B337" s="251" t="s">
        <v>7862</v>
      </c>
      <c r="C337" s="342" t="s">
        <v>7923</v>
      </c>
      <c r="D337" s="103">
        <v>229300</v>
      </c>
      <c r="E337" s="222">
        <v>23734</v>
      </c>
    </row>
    <row r="338" spans="1:5" s="138" customFormat="1" ht="15" customHeight="1" x14ac:dyDescent="0.2">
      <c r="A338" s="218">
        <v>323</v>
      </c>
      <c r="B338" s="251" t="s">
        <v>7862</v>
      </c>
      <c r="C338" s="342" t="s">
        <v>7924</v>
      </c>
      <c r="D338" s="103">
        <v>229300</v>
      </c>
      <c r="E338" s="222">
        <v>23734</v>
      </c>
    </row>
    <row r="339" spans="1:5" s="138" customFormat="1" ht="15" customHeight="1" x14ac:dyDescent="0.2">
      <c r="A339" s="218">
        <v>324</v>
      </c>
      <c r="B339" s="251" t="s">
        <v>7862</v>
      </c>
      <c r="C339" s="342" t="s">
        <v>7925</v>
      </c>
      <c r="D339" s="103">
        <v>229300</v>
      </c>
      <c r="E339" s="222">
        <v>23734</v>
      </c>
    </row>
    <row r="340" spans="1:5" s="138" customFormat="1" ht="15" customHeight="1" x14ac:dyDescent="0.2">
      <c r="A340" s="218">
        <v>325</v>
      </c>
      <c r="B340" s="251" t="s">
        <v>7862</v>
      </c>
      <c r="C340" s="342" t="s">
        <v>7926</v>
      </c>
      <c r="D340" s="103">
        <v>229300</v>
      </c>
      <c r="E340" s="222">
        <v>23734</v>
      </c>
    </row>
    <row r="341" spans="1:5" s="138" customFormat="1" ht="15" customHeight="1" x14ac:dyDescent="0.2">
      <c r="A341" s="218">
        <v>326</v>
      </c>
      <c r="B341" s="251" t="s">
        <v>7862</v>
      </c>
      <c r="C341" s="342" t="s">
        <v>7927</v>
      </c>
      <c r="D341" s="103">
        <v>229300</v>
      </c>
      <c r="E341" s="222">
        <v>23734</v>
      </c>
    </row>
    <row r="342" spans="1:5" s="138" customFormat="1" ht="15" customHeight="1" x14ac:dyDescent="0.2">
      <c r="A342" s="218">
        <v>327</v>
      </c>
      <c r="B342" s="251" t="s">
        <v>7862</v>
      </c>
      <c r="C342" s="342" t="s">
        <v>7928</v>
      </c>
      <c r="D342" s="103">
        <v>229300</v>
      </c>
      <c r="E342" s="222">
        <v>23734</v>
      </c>
    </row>
    <row r="343" spans="1:5" s="138" customFormat="1" ht="15" customHeight="1" x14ac:dyDescent="0.2">
      <c r="A343" s="218">
        <v>328</v>
      </c>
      <c r="B343" s="251" t="s">
        <v>7862</v>
      </c>
      <c r="C343" s="342" t="s">
        <v>7929</v>
      </c>
      <c r="D343" s="103">
        <v>229300</v>
      </c>
      <c r="E343" s="222">
        <v>23734</v>
      </c>
    </row>
    <row r="344" spans="1:5" s="138" customFormat="1" ht="15" customHeight="1" x14ac:dyDescent="0.2">
      <c r="A344" s="218">
        <v>329</v>
      </c>
      <c r="B344" s="251" t="s">
        <v>7862</v>
      </c>
      <c r="C344" s="342" t="s">
        <v>7930</v>
      </c>
      <c r="D344" s="103">
        <v>229300</v>
      </c>
      <c r="E344" s="222">
        <v>23734</v>
      </c>
    </row>
    <row r="345" spans="1:5" s="138" customFormat="1" ht="15" customHeight="1" x14ac:dyDescent="0.2">
      <c r="A345" s="218">
        <v>330</v>
      </c>
      <c r="B345" s="251" t="s">
        <v>7862</v>
      </c>
      <c r="C345" s="342" t="s">
        <v>7931</v>
      </c>
      <c r="D345" s="103">
        <v>229300</v>
      </c>
      <c r="E345" s="222">
        <v>23734</v>
      </c>
    </row>
    <row r="346" spans="1:5" s="138" customFormat="1" ht="15" customHeight="1" x14ac:dyDescent="0.2">
      <c r="A346" s="218">
        <v>331</v>
      </c>
      <c r="B346" s="251" t="s">
        <v>7862</v>
      </c>
      <c r="C346" s="342" t="s">
        <v>7932</v>
      </c>
      <c r="D346" s="103">
        <v>229300</v>
      </c>
      <c r="E346" s="222">
        <v>23734</v>
      </c>
    </row>
    <row r="347" spans="1:5" s="138" customFormat="1" ht="15" customHeight="1" x14ac:dyDescent="0.2">
      <c r="A347" s="218">
        <v>332</v>
      </c>
      <c r="B347" s="251" t="s">
        <v>7862</v>
      </c>
      <c r="C347" s="342" t="s">
        <v>7933</v>
      </c>
      <c r="D347" s="103">
        <v>229300</v>
      </c>
      <c r="E347" s="222">
        <v>23734</v>
      </c>
    </row>
    <row r="348" spans="1:5" s="138" customFormat="1" ht="15" customHeight="1" x14ac:dyDescent="0.2">
      <c r="A348" s="218">
        <v>333</v>
      </c>
      <c r="B348" s="251" t="s">
        <v>7862</v>
      </c>
      <c r="C348" s="342" t="s">
        <v>7934</v>
      </c>
      <c r="D348" s="103">
        <v>229300</v>
      </c>
      <c r="E348" s="222">
        <v>23734</v>
      </c>
    </row>
    <row r="349" spans="1:5" s="138" customFormat="1" ht="15" customHeight="1" x14ac:dyDescent="0.2">
      <c r="A349" s="218">
        <v>334</v>
      </c>
      <c r="B349" s="251" t="s">
        <v>7862</v>
      </c>
      <c r="C349" s="342" t="s">
        <v>7935</v>
      </c>
      <c r="D349" s="103">
        <v>229300</v>
      </c>
      <c r="E349" s="222">
        <v>23734</v>
      </c>
    </row>
    <row r="350" spans="1:5" s="138" customFormat="1" ht="15" customHeight="1" x14ac:dyDescent="0.2">
      <c r="A350" s="218">
        <v>335</v>
      </c>
      <c r="B350" s="251" t="s">
        <v>7862</v>
      </c>
      <c r="C350" s="342" t="s">
        <v>7936</v>
      </c>
      <c r="D350" s="103">
        <v>229300</v>
      </c>
      <c r="E350" s="222">
        <v>23734</v>
      </c>
    </row>
    <row r="351" spans="1:5" s="138" customFormat="1" ht="15" customHeight="1" x14ac:dyDescent="0.2">
      <c r="A351" s="218">
        <v>336</v>
      </c>
      <c r="B351" s="251" t="s">
        <v>7862</v>
      </c>
      <c r="C351" s="342" t="s">
        <v>7937</v>
      </c>
      <c r="D351" s="103">
        <v>229300</v>
      </c>
      <c r="E351" s="222">
        <v>23734</v>
      </c>
    </row>
    <row r="352" spans="1:5" s="138" customFormat="1" ht="15" customHeight="1" x14ac:dyDescent="0.2">
      <c r="A352" s="218">
        <v>337</v>
      </c>
      <c r="B352" s="251" t="s">
        <v>7862</v>
      </c>
      <c r="C352" s="342" t="s">
        <v>7938</v>
      </c>
      <c r="D352" s="103">
        <v>229300</v>
      </c>
      <c r="E352" s="222">
        <v>23734</v>
      </c>
    </row>
    <row r="353" spans="1:5" s="138" customFormat="1" ht="15" customHeight="1" x14ac:dyDescent="0.2">
      <c r="A353" s="218">
        <v>338</v>
      </c>
      <c r="B353" s="251" t="s">
        <v>7862</v>
      </c>
      <c r="C353" s="342" t="s">
        <v>7939</v>
      </c>
      <c r="D353" s="103">
        <v>229300</v>
      </c>
      <c r="E353" s="222">
        <v>23734</v>
      </c>
    </row>
    <row r="354" spans="1:5" s="138" customFormat="1" ht="15" customHeight="1" x14ac:dyDescent="0.2">
      <c r="A354" s="218">
        <v>339</v>
      </c>
      <c r="B354" s="251" t="s">
        <v>7862</v>
      </c>
      <c r="C354" s="342" t="s">
        <v>7940</v>
      </c>
      <c r="D354" s="103">
        <v>229300</v>
      </c>
      <c r="E354" s="222">
        <v>23734</v>
      </c>
    </row>
    <row r="355" spans="1:5" s="138" customFormat="1" ht="15" customHeight="1" x14ac:dyDescent="0.2">
      <c r="A355" s="218">
        <v>340</v>
      </c>
      <c r="B355" s="251" t="s">
        <v>7862</v>
      </c>
      <c r="C355" s="342" t="s">
        <v>7941</v>
      </c>
      <c r="D355" s="103">
        <v>229300</v>
      </c>
      <c r="E355" s="222">
        <v>23734</v>
      </c>
    </row>
    <row r="356" spans="1:5" s="138" customFormat="1" ht="15" customHeight="1" x14ac:dyDescent="0.2">
      <c r="A356" s="218">
        <v>341</v>
      </c>
      <c r="B356" s="251" t="s">
        <v>7862</v>
      </c>
      <c r="C356" s="342" t="s">
        <v>7942</v>
      </c>
      <c r="D356" s="103">
        <v>229300</v>
      </c>
      <c r="E356" s="222">
        <v>23734</v>
      </c>
    </row>
    <row r="357" spans="1:5" s="138" customFormat="1" ht="15" customHeight="1" x14ac:dyDescent="0.2">
      <c r="A357" s="218">
        <v>342</v>
      </c>
      <c r="B357" s="251" t="s">
        <v>7862</v>
      </c>
      <c r="C357" s="342" t="s">
        <v>7943</v>
      </c>
      <c r="D357" s="103">
        <v>229300</v>
      </c>
      <c r="E357" s="222">
        <v>23734</v>
      </c>
    </row>
    <row r="358" spans="1:5" s="138" customFormat="1" ht="15" customHeight="1" x14ac:dyDescent="0.2">
      <c r="A358" s="218">
        <v>343</v>
      </c>
      <c r="B358" s="251" t="s">
        <v>7862</v>
      </c>
      <c r="C358" s="342" t="s">
        <v>7944</v>
      </c>
      <c r="D358" s="103">
        <v>229300</v>
      </c>
      <c r="E358" s="222">
        <v>23734</v>
      </c>
    </row>
    <row r="359" spans="1:5" s="138" customFormat="1" ht="15" customHeight="1" x14ac:dyDescent="0.2">
      <c r="A359" s="218">
        <v>344</v>
      </c>
      <c r="B359" s="251" t="s">
        <v>7862</v>
      </c>
      <c r="C359" s="342" t="s">
        <v>7945</v>
      </c>
      <c r="D359" s="103">
        <v>229300</v>
      </c>
      <c r="E359" s="222">
        <v>23734</v>
      </c>
    </row>
    <row r="360" spans="1:5" s="138" customFormat="1" ht="15" customHeight="1" x14ac:dyDescent="0.2">
      <c r="A360" s="218">
        <v>345</v>
      </c>
      <c r="B360" s="251" t="s">
        <v>7862</v>
      </c>
      <c r="C360" s="342" t="s">
        <v>7946</v>
      </c>
      <c r="D360" s="103">
        <v>229300</v>
      </c>
      <c r="E360" s="222">
        <v>23734</v>
      </c>
    </row>
    <row r="361" spans="1:5" s="138" customFormat="1" ht="15" customHeight="1" x14ac:dyDescent="0.2">
      <c r="A361" s="218">
        <v>346</v>
      </c>
      <c r="B361" s="251" t="s">
        <v>7862</v>
      </c>
      <c r="C361" s="342" t="s">
        <v>7947</v>
      </c>
      <c r="D361" s="103">
        <v>229300</v>
      </c>
      <c r="E361" s="222">
        <v>23734</v>
      </c>
    </row>
    <row r="362" spans="1:5" s="138" customFormat="1" ht="15" customHeight="1" x14ac:dyDescent="0.2">
      <c r="A362" s="218">
        <v>347</v>
      </c>
      <c r="B362" s="251" t="s">
        <v>7862</v>
      </c>
      <c r="C362" s="342" t="s">
        <v>7948</v>
      </c>
      <c r="D362" s="103">
        <v>229300</v>
      </c>
      <c r="E362" s="222">
        <v>23734</v>
      </c>
    </row>
    <row r="363" spans="1:5" s="138" customFormat="1" ht="15" customHeight="1" x14ac:dyDescent="0.2">
      <c r="A363" s="218">
        <v>348</v>
      </c>
      <c r="B363" s="251" t="s">
        <v>7862</v>
      </c>
      <c r="C363" s="342" t="s">
        <v>7949</v>
      </c>
      <c r="D363" s="103">
        <v>229300</v>
      </c>
      <c r="E363" s="222">
        <v>23734</v>
      </c>
    </row>
    <row r="364" spans="1:5" s="138" customFormat="1" ht="15" customHeight="1" x14ac:dyDescent="0.2">
      <c r="A364" s="218">
        <v>349</v>
      </c>
      <c r="B364" s="251" t="s">
        <v>7862</v>
      </c>
      <c r="C364" s="342" t="s">
        <v>7950</v>
      </c>
      <c r="D364" s="103">
        <v>229300</v>
      </c>
      <c r="E364" s="222">
        <v>23734</v>
      </c>
    </row>
    <row r="365" spans="1:5" s="138" customFormat="1" ht="15" customHeight="1" x14ac:dyDescent="0.2">
      <c r="A365" s="218">
        <v>350</v>
      </c>
      <c r="B365" s="251" t="s">
        <v>7862</v>
      </c>
      <c r="C365" s="342" t="s">
        <v>7951</v>
      </c>
      <c r="D365" s="103">
        <v>229300</v>
      </c>
      <c r="E365" s="222">
        <v>23734</v>
      </c>
    </row>
    <row r="366" spans="1:5" s="138" customFormat="1" ht="15" customHeight="1" x14ac:dyDescent="0.2">
      <c r="A366" s="218">
        <v>351</v>
      </c>
      <c r="B366" s="251" t="s">
        <v>7862</v>
      </c>
      <c r="C366" s="342" t="s">
        <v>7952</v>
      </c>
      <c r="D366" s="103">
        <v>229300</v>
      </c>
      <c r="E366" s="222">
        <v>23734</v>
      </c>
    </row>
    <row r="367" spans="1:5" s="138" customFormat="1" ht="15" customHeight="1" x14ac:dyDescent="0.2">
      <c r="A367" s="218">
        <v>352</v>
      </c>
      <c r="B367" s="251" t="s">
        <v>7862</v>
      </c>
      <c r="C367" s="342" t="s">
        <v>7953</v>
      </c>
      <c r="D367" s="103">
        <v>229300</v>
      </c>
      <c r="E367" s="222">
        <v>23734</v>
      </c>
    </row>
    <row r="368" spans="1:5" s="138" customFormat="1" ht="15" customHeight="1" x14ac:dyDescent="0.2">
      <c r="A368" s="218">
        <v>353</v>
      </c>
      <c r="B368" s="251" t="s">
        <v>7862</v>
      </c>
      <c r="C368" s="342" t="s">
        <v>7954</v>
      </c>
      <c r="D368" s="103">
        <v>229300</v>
      </c>
      <c r="E368" s="222">
        <v>23734</v>
      </c>
    </row>
    <row r="369" spans="1:5" s="138" customFormat="1" ht="15" customHeight="1" x14ac:dyDescent="0.2">
      <c r="A369" s="218">
        <v>354</v>
      </c>
      <c r="B369" s="251" t="s">
        <v>7862</v>
      </c>
      <c r="C369" s="342" t="s">
        <v>7955</v>
      </c>
      <c r="D369" s="103">
        <v>229300</v>
      </c>
      <c r="E369" s="222">
        <v>23734</v>
      </c>
    </row>
    <row r="370" spans="1:5" s="138" customFormat="1" ht="15" customHeight="1" x14ac:dyDescent="0.2">
      <c r="A370" s="218">
        <v>355</v>
      </c>
      <c r="B370" s="251" t="s">
        <v>7862</v>
      </c>
      <c r="C370" s="342" t="s">
        <v>7956</v>
      </c>
      <c r="D370" s="103">
        <v>229300</v>
      </c>
      <c r="E370" s="222">
        <v>23734</v>
      </c>
    </row>
    <row r="371" spans="1:5" s="138" customFormat="1" ht="15" customHeight="1" x14ac:dyDescent="0.2">
      <c r="A371" s="218">
        <v>356</v>
      </c>
      <c r="B371" s="251" t="s">
        <v>7862</v>
      </c>
      <c r="C371" s="342" t="s">
        <v>7957</v>
      </c>
      <c r="D371" s="103">
        <v>229300</v>
      </c>
      <c r="E371" s="222">
        <v>23734</v>
      </c>
    </row>
    <row r="372" spans="1:5" s="138" customFormat="1" ht="15" customHeight="1" x14ac:dyDescent="0.2">
      <c r="A372" s="218">
        <v>357</v>
      </c>
      <c r="B372" s="251" t="s">
        <v>7862</v>
      </c>
      <c r="C372" s="342" t="s">
        <v>7958</v>
      </c>
      <c r="D372" s="103">
        <v>229300</v>
      </c>
      <c r="E372" s="222">
        <v>23734</v>
      </c>
    </row>
    <row r="373" spans="1:5" s="138" customFormat="1" ht="15" customHeight="1" x14ac:dyDescent="0.2">
      <c r="A373" s="218">
        <v>358</v>
      </c>
      <c r="B373" s="251" t="s">
        <v>7862</v>
      </c>
      <c r="C373" s="342" t="s">
        <v>7959</v>
      </c>
      <c r="D373" s="103">
        <v>229300</v>
      </c>
      <c r="E373" s="222">
        <v>23734</v>
      </c>
    </row>
    <row r="374" spans="1:5" s="138" customFormat="1" ht="15" customHeight="1" x14ac:dyDescent="0.2">
      <c r="A374" s="218">
        <v>359</v>
      </c>
      <c r="B374" s="251" t="s">
        <v>7862</v>
      </c>
      <c r="C374" s="342" t="s">
        <v>7960</v>
      </c>
      <c r="D374" s="103">
        <v>229300</v>
      </c>
      <c r="E374" s="222">
        <v>23734</v>
      </c>
    </row>
    <row r="375" spans="1:5" s="138" customFormat="1" ht="15" customHeight="1" x14ac:dyDescent="0.2">
      <c r="A375" s="218">
        <v>360</v>
      </c>
      <c r="B375" s="251" t="s">
        <v>7862</v>
      </c>
      <c r="C375" s="342" t="s">
        <v>7961</v>
      </c>
      <c r="D375" s="103">
        <v>229300</v>
      </c>
      <c r="E375" s="222">
        <v>23734</v>
      </c>
    </row>
    <row r="376" spans="1:5" s="138" customFormat="1" ht="15" customHeight="1" x14ac:dyDescent="0.2">
      <c r="A376" s="218">
        <v>361</v>
      </c>
      <c r="B376" s="251" t="s">
        <v>7862</v>
      </c>
      <c r="C376" s="342" t="s">
        <v>7962</v>
      </c>
      <c r="D376" s="103">
        <v>229300</v>
      </c>
      <c r="E376" s="222">
        <v>23734</v>
      </c>
    </row>
    <row r="377" spans="1:5" s="138" customFormat="1" ht="15" customHeight="1" x14ac:dyDescent="0.2">
      <c r="A377" s="218">
        <v>362</v>
      </c>
      <c r="B377" s="251" t="s">
        <v>7862</v>
      </c>
      <c r="C377" s="342" t="s">
        <v>7963</v>
      </c>
      <c r="D377" s="103">
        <v>229300</v>
      </c>
      <c r="E377" s="222">
        <v>23734</v>
      </c>
    </row>
    <row r="378" spans="1:5" s="138" customFormat="1" ht="15" customHeight="1" x14ac:dyDescent="0.2">
      <c r="A378" s="218">
        <v>363</v>
      </c>
      <c r="B378" s="251" t="s">
        <v>7862</v>
      </c>
      <c r="C378" s="342" t="s">
        <v>7964</v>
      </c>
      <c r="D378" s="103">
        <v>229300</v>
      </c>
      <c r="E378" s="222">
        <v>23734</v>
      </c>
    </row>
    <row r="379" spans="1:5" s="138" customFormat="1" ht="15" customHeight="1" x14ac:dyDescent="0.2">
      <c r="A379" s="218">
        <v>364</v>
      </c>
      <c r="B379" s="251" t="s">
        <v>7862</v>
      </c>
      <c r="C379" s="342" t="s">
        <v>7965</v>
      </c>
      <c r="D379" s="103">
        <v>229300</v>
      </c>
      <c r="E379" s="222">
        <v>23734</v>
      </c>
    </row>
    <row r="380" spans="1:5" s="138" customFormat="1" ht="15" customHeight="1" x14ac:dyDescent="0.2">
      <c r="A380" s="218">
        <v>365</v>
      </c>
      <c r="B380" s="251" t="s">
        <v>7862</v>
      </c>
      <c r="C380" s="342" t="s">
        <v>7966</v>
      </c>
      <c r="D380" s="103">
        <v>229300</v>
      </c>
      <c r="E380" s="222">
        <v>23734</v>
      </c>
    </row>
    <row r="381" spans="1:5" s="138" customFormat="1" ht="15" customHeight="1" x14ac:dyDescent="0.2">
      <c r="A381" s="218">
        <v>366</v>
      </c>
      <c r="B381" s="251" t="s">
        <v>7862</v>
      </c>
      <c r="C381" s="342" t="s">
        <v>7967</v>
      </c>
      <c r="D381" s="103">
        <v>229300</v>
      </c>
      <c r="E381" s="222">
        <v>23734</v>
      </c>
    </row>
    <row r="382" spans="1:5" s="138" customFormat="1" ht="15" customHeight="1" x14ac:dyDescent="0.2">
      <c r="A382" s="218">
        <v>367</v>
      </c>
      <c r="B382" s="251" t="s">
        <v>7862</v>
      </c>
      <c r="C382" s="342" t="s">
        <v>7968</v>
      </c>
      <c r="D382" s="103">
        <v>229300</v>
      </c>
      <c r="E382" s="222">
        <v>23734</v>
      </c>
    </row>
    <row r="383" spans="1:5" s="138" customFormat="1" ht="15" customHeight="1" x14ac:dyDescent="0.2">
      <c r="A383" s="218">
        <v>368</v>
      </c>
      <c r="B383" s="251" t="s">
        <v>7862</v>
      </c>
      <c r="C383" s="342" t="s">
        <v>7969</v>
      </c>
      <c r="D383" s="103">
        <v>229300</v>
      </c>
      <c r="E383" s="222">
        <v>23734</v>
      </c>
    </row>
    <row r="384" spans="1:5" s="138" customFormat="1" ht="15" customHeight="1" x14ac:dyDescent="0.2">
      <c r="A384" s="218">
        <v>369</v>
      </c>
      <c r="B384" s="251" t="s">
        <v>7862</v>
      </c>
      <c r="C384" s="342" t="s">
        <v>7970</v>
      </c>
      <c r="D384" s="103">
        <v>229300</v>
      </c>
      <c r="E384" s="222">
        <v>23734</v>
      </c>
    </row>
    <row r="385" spans="1:5" s="138" customFormat="1" ht="15" customHeight="1" x14ac:dyDescent="0.2">
      <c r="A385" s="218">
        <v>370</v>
      </c>
      <c r="B385" s="251" t="s">
        <v>7862</v>
      </c>
      <c r="C385" s="342" t="s">
        <v>7971</v>
      </c>
      <c r="D385" s="103">
        <v>229300</v>
      </c>
      <c r="E385" s="222">
        <v>23734</v>
      </c>
    </row>
    <row r="386" spans="1:5" s="138" customFormat="1" ht="15" customHeight="1" x14ac:dyDescent="0.2">
      <c r="A386" s="218">
        <v>371</v>
      </c>
      <c r="B386" s="251" t="s">
        <v>7862</v>
      </c>
      <c r="C386" s="342" t="s">
        <v>7972</v>
      </c>
      <c r="D386" s="103">
        <v>229300</v>
      </c>
      <c r="E386" s="222">
        <v>23734</v>
      </c>
    </row>
    <row r="387" spans="1:5" s="138" customFormat="1" ht="15" customHeight="1" x14ac:dyDescent="0.2">
      <c r="A387" s="218">
        <v>372</v>
      </c>
      <c r="B387" s="251" t="s">
        <v>7862</v>
      </c>
      <c r="C387" s="342" t="s">
        <v>7973</v>
      </c>
      <c r="D387" s="103">
        <v>229300</v>
      </c>
      <c r="E387" s="222">
        <v>23734</v>
      </c>
    </row>
    <row r="388" spans="1:5" s="138" customFormat="1" ht="15" customHeight="1" x14ac:dyDescent="0.2">
      <c r="A388" s="218">
        <v>373</v>
      </c>
      <c r="B388" s="251" t="s">
        <v>7862</v>
      </c>
      <c r="C388" s="342" t="s">
        <v>7974</v>
      </c>
      <c r="D388" s="103">
        <v>229300</v>
      </c>
      <c r="E388" s="222">
        <v>23734</v>
      </c>
    </row>
    <row r="389" spans="1:5" s="138" customFormat="1" ht="15" customHeight="1" x14ac:dyDescent="0.2">
      <c r="A389" s="218">
        <v>374</v>
      </c>
      <c r="B389" s="251" t="s">
        <v>7862</v>
      </c>
      <c r="C389" s="342" t="s">
        <v>7975</v>
      </c>
      <c r="D389" s="103">
        <v>229300</v>
      </c>
      <c r="E389" s="222">
        <v>23734</v>
      </c>
    </row>
    <row r="390" spans="1:5" s="138" customFormat="1" ht="15" customHeight="1" x14ac:dyDescent="0.2">
      <c r="A390" s="218">
        <v>375</v>
      </c>
      <c r="B390" s="251" t="s">
        <v>7862</v>
      </c>
      <c r="C390" s="342" t="s">
        <v>7976</v>
      </c>
      <c r="D390" s="103">
        <v>229300</v>
      </c>
      <c r="E390" s="222">
        <v>23734</v>
      </c>
    </row>
    <row r="391" spans="1:5" s="138" customFormat="1" ht="15" customHeight="1" x14ac:dyDescent="0.2">
      <c r="A391" s="218">
        <v>376</v>
      </c>
      <c r="B391" s="251" t="s">
        <v>7862</v>
      </c>
      <c r="C391" s="342" t="s">
        <v>7977</v>
      </c>
      <c r="D391" s="103">
        <v>229300</v>
      </c>
      <c r="E391" s="222">
        <v>23734</v>
      </c>
    </row>
    <row r="392" spans="1:5" s="138" customFormat="1" ht="15" customHeight="1" x14ac:dyDescent="0.2">
      <c r="A392" s="218">
        <v>377</v>
      </c>
      <c r="B392" s="251" t="s">
        <v>7862</v>
      </c>
      <c r="C392" s="342" t="s">
        <v>7978</v>
      </c>
      <c r="D392" s="103">
        <v>229300</v>
      </c>
      <c r="E392" s="222">
        <v>23734</v>
      </c>
    </row>
    <row r="393" spans="1:5" s="138" customFormat="1" ht="15" customHeight="1" x14ac:dyDescent="0.2">
      <c r="A393" s="218">
        <v>378</v>
      </c>
      <c r="B393" s="251" t="s">
        <v>7862</v>
      </c>
      <c r="C393" s="342" t="s">
        <v>7979</v>
      </c>
      <c r="D393" s="103">
        <v>229300</v>
      </c>
      <c r="E393" s="222">
        <v>23734</v>
      </c>
    </row>
    <row r="394" spans="1:5" s="138" customFormat="1" ht="15" customHeight="1" x14ac:dyDescent="0.2">
      <c r="A394" s="218">
        <v>379</v>
      </c>
      <c r="B394" s="251" t="s">
        <v>7862</v>
      </c>
      <c r="C394" s="342" t="s">
        <v>7980</v>
      </c>
      <c r="D394" s="103">
        <v>229300</v>
      </c>
      <c r="E394" s="222">
        <v>23734</v>
      </c>
    </row>
    <row r="395" spans="1:5" s="138" customFormat="1" ht="15" customHeight="1" x14ac:dyDescent="0.2">
      <c r="A395" s="218">
        <v>380</v>
      </c>
      <c r="B395" s="251" t="s">
        <v>7862</v>
      </c>
      <c r="C395" s="342" t="s">
        <v>7981</v>
      </c>
      <c r="D395" s="103">
        <v>229300</v>
      </c>
      <c r="E395" s="222">
        <v>23734</v>
      </c>
    </row>
    <row r="396" spans="1:5" s="138" customFormat="1" ht="15" customHeight="1" x14ac:dyDescent="0.2">
      <c r="A396" s="218">
        <v>381</v>
      </c>
      <c r="B396" s="251" t="s">
        <v>7862</v>
      </c>
      <c r="C396" s="342" t="s">
        <v>7982</v>
      </c>
      <c r="D396" s="105">
        <v>229300</v>
      </c>
      <c r="E396" s="222">
        <v>23734</v>
      </c>
    </row>
    <row r="397" spans="1:5" s="138" customFormat="1" ht="15" customHeight="1" x14ac:dyDescent="0.2">
      <c r="A397" s="360"/>
      <c r="B397" s="693" t="s">
        <v>7983</v>
      </c>
      <c r="C397" s="694"/>
      <c r="D397" s="140">
        <f>SUM(D252:D396)</f>
        <v>31941000</v>
      </c>
      <c r="E397" s="361"/>
    </row>
    <row r="398" spans="1:5" ht="18.75" x14ac:dyDescent="0.2">
      <c r="A398" s="695" t="s">
        <v>7984</v>
      </c>
      <c r="B398" s="696"/>
      <c r="C398" s="696"/>
      <c r="D398" s="349">
        <f>+D250+D397</f>
        <v>66717600</v>
      </c>
      <c r="E398" s="350"/>
    </row>
    <row r="399" spans="1:5" ht="18.75" x14ac:dyDescent="0.2">
      <c r="A399" s="695" t="s">
        <v>7985</v>
      </c>
      <c r="B399" s="696"/>
      <c r="C399" s="696"/>
      <c r="D399" s="349">
        <f>SUM(D398,D121)</f>
        <v>68841810</v>
      </c>
      <c r="E399" s="350"/>
    </row>
  </sheetData>
  <mergeCells count="10">
    <mergeCell ref="B250:C250"/>
    <mergeCell ref="B397:C397"/>
    <mergeCell ref="A398:C398"/>
    <mergeCell ref="A399:C399"/>
    <mergeCell ref="A1:E1"/>
    <mergeCell ref="A2:E2"/>
    <mergeCell ref="A3:E3"/>
    <mergeCell ref="B58:C58"/>
    <mergeCell ref="B120:C120"/>
    <mergeCell ref="A121:C12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  <rowBreaks count="3" manualBreakCount="3">
    <brk id="259" max="4" man="1"/>
    <brk id="310" max="16383" man="1"/>
    <brk id="3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76" zoomScale="80" zoomScaleNormal="80" zoomScaleSheetLayoutView="90" workbookViewId="0">
      <selection activeCell="B14" sqref="B14"/>
    </sheetView>
  </sheetViews>
  <sheetFormatPr defaultColWidth="8.75" defaultRowHeight="21" x14ac:dyDescent="0.35"/>
  <cols>
    <col min="1" max="1" width="4.75" style="8" customWidth="1"/>
    <col min="2" max="2" width="14.625" style="8" customWidth="1"/>
    <col min="3" max="3" width="11.875" style="362" bestFit="1" customWidth="1"/>
    <col min="4" max="4" width="50.75" style="8" bestFit="1" customWidth="1"/>
    <col min="5" max="5" width="17.25" style="144" customWidth="1"/>
    <col min="6" max="16384" width="8.75" style="8"/>
  </cols>
  <sheetData>
    <row r="1" spans="1:5" ht="21" customHeight="1" x14ac:dyDescent="0.35">
      <c r="A1" s="701" t="s">
        <v>9</v>
      </c>
      <c r="B1" s="701"/>
      <c r="C1" s="701"/>
      <c r="D1" s="701"/>
      <c r="E1" s="701"/>
    </row>
    <row r="2" spans="1:5" ht="21" customHeight="1" x14ac:dyDescent="0.35">
      <c r="A2" s="701" t="s">
        <v>7986</v>
      </c>
      <c r="B2" s="701"/>
      <c r="C2" s="701"/>
      <c r="D2" s="701"/>
      <c r="E2" s="701"/>
    </row>
    <row r="3" spans="1:5" ht="21" customHeight="1" x14ac:dyDescent="0.35">
      <c r="A3" s="701" t="s">
        <v>27</v>
      </c>
      <c r="B3" s="701"/>
      <c r="C3" s="701"/>
      <c r="D3" s="701"/>
      <c r="E3" s="701"/>
    </row>
    <row r="4" spans="1:5" ht="21" customHeight="1" x14ac:dyDescent="0.35"/>
    <row r="5" spans="1:5" ht="21" customHeight="1" x14ac:dyDescent="0.35">
      <c r="A5" s="363" t="s">
        <v>12</v>
      </c>
      <c r="B5" s="364" t="s">
        <v>5655</v>
      </c>
      <c r="C5" s="365" t="s">
        <v>5656</v>
      </c>
      <c r="D5" s="365" t="s">
        <v>5657</v>
      </c>
      <c r="E5" s="145" t="s">
        <v>5658</v>
      </c>
    </row>
    <row r="6" spans="1:5" ht="21" customHeight="1" x14ac:dyDescent="0.35">
      <c r="A6" s="702" t="s">
        <v>257</v>
      </c>
      <c r="B6" s="703"/>
      <c r="C6" s="703"/>
      <c r="D6" s="703"/>
      <c r="E6" s="704"/>
    </row>
    <row r="7" spans="1:5" ht="21" customHeight="1" x14ac:dyDescent="0.35">
      <c r="A7" s="366"/>
      <c r="B7" s="367" t="s">
        <v>7987</v>
      </c>
      <c r="C7" s="366"/>
      <c r="D7" s="368"/>
      <c r="E7" s="146"/>
    </row>
    <row r="8" spans="1:5" ht="21" customHeight="1" x14ac:dyDescent="0.35">
      <c r="A8" s="366">
        <v>1</v>
      </c>
      <c r="B8" s="369">
        <v>100000418539</v>
      </c>
      <c r="C8" s="594">
        <v>43525</v>
      </c>
      <c r="D8" s="368" t="s">
        <v>7988</v>
      </c>
      <c r="E8" s="146">
        <v>2515998</v>
      </c>
    </row>
    <row r="9" spans="1:5" ht="21" customHeight="1" x14ac:dyDescent="0.35">
      <c r="A9" s="13"/>
      <c r="B9" s="705" t="s">
        <v>7989</v>
      </c>
      <c r="C9" s="705"/>
      <c r="D9" s="705"/>
      <c r="E9" s="147">
        <f>SUM(E8:E8)</f>
        <v>2515998</v>
      </c>
    </row>
    <row r="10" spans="1:5" ht="21" customHeight="1" x14ac:dyDescent="0.35">
      <c r="A10" s="370" t="s">
        <v>7990</v>
      </c>
      <c r="E10" s="148"/>
    </row>
    <row r="11" spans="1:5" ht="21" customHeight="1" x14ac:dyDescent="0.35">
      <c r="A11" s="366"/>
      <c r="B11" s="367" t="s">
        <v>7987</v>
      </c>
      <c r="C11" s="366"/>
      <c r="D11" s="368"/>
      <c r="E11" s="146"/>
    </row>
    <row r="12" spans="1:5" ht="21" customHeight="1" x14ac:dyDescent="0.35">
      <c r="A12" s="366">
        <v>2</v>
      </c>
      <c r="B12" s="369">
        <v>100000376191</v>
      </c>
      <c r="C12" s="594">
        <v>43304</v>
      </c>
      <c r="D12" s="368" t="s">
        <v>7991</v>
      </c>
      <c r="E12" s="146">
        <v>1600720</v>
      </c>
    </row>
    <row r="13" spans="1:5" ht="21" customHeight="1" x14ac:dyDescent="0.35">
      <c r="A13" s="366"/>
      <c r="B13" s="371" t="s">
        <v>7992</v>
      </c>
      <c r="C13" s="11"/>
      <c r="D13" s="13"/>
      <c r="E13" s="372"/>
    </row>
    <row r="14" spans="1:5" ht="21" customHeight="1" x14ac:dyDescent="0.35">
      <c r="A14" s="366">
        <v>3</v>
      </c>
      <c r="B14" s="373">
        <v>100000451411</v>
      </c>
      <c r="C14" s="595">
        <v>43678</v>
      </c>
      <c r="D14" s="13" t="s">
        <v>7993</v>
      </c>
      <c r="E14" s="372">
        <v>9982700</v>
      </c>
    </row>
    <row r="15" spans="1:5" ht="21" customHeight="1" x14ac:dyDescent="0.35">
      <c r="A15" s="366"/>
      <c r="B15" s="374" t="s">
        <v>7994</v>
      </c>
      <c r="C15" s="11"/>
      <c r="D15" s="13"/>
      <c r="E15" s="372"/>
    </row>
    <row r="16" spans="1:5" ht="21" customHeight="1" x14ac:dyDescent="0.35">
      <c r="A16" s="366">
        <v>4</v>
      </c>
      <c r="B16" s="373">
        <v>100000604845</v>
      </c>
      <c r="C16" s="595">
        <v>44194</v>
      </c>
      <c r="D16" s="13" t="s">
        <v>7995</v>
      </c>
      <c r="E16" s="372">
        <v>999000</v>
      </c>
    </row>
    <row r="17" spans="1:6" ht="21" customHeight="1" x14ac:dyDescent="0.35">
      <c r="A17" s="366"/>
      <c r="B17" s="374" t="s">
        <v>7996</v>
      </c>
      <c r="C17" s="11"/>
      <c r="D17" s="13"/>
      <c r="E17" s="372"/>
    </row>
    <row r="18" spans="1:6" ht="21" customHeight="1" x14ac:dyDescent="0.35">
      <c r="A18" s="366">
        <v>5</v>
      </c>
      <c r="B18" s="373">
        <v>100000240884</v>
      </c>
      <c r="C18" s="595">
        <v>42491</v>
      </c>
      <c r="D18" s="13" t="s">
        <v>7997</v>
      </c>
      <c r="E18" s="372">
        <v>482000</v>
      </c>
    </row>
    <row r="19" spans="1:6" ht="21" customHeight="1" x14ac:dyDescent="0.35">
      <c r="A19" s="366"/>
      <c r="B19" s="374" t="s">
        <v>7998</v>
      </c>
      <c r="C19" s="11"/>
      <c r="D19" s="13"/>
      <c r="E19" s="372"/>
    </row>
    <row r="20" spans="1:6" ht="21" customHeight="1" x14ac:dyDescent="0.35">
      <c r="A20" s="366">
        <v>6</v>
      </c>
      <c r="B20" s="373">
        <v>100000494884</v>
      </c>
      <c r="C20" s="595">
        <v>43879</v>
      </c>
      <c r="D20" s="13" t="s">
        <v>7999</v>
      </c>
      <c r="E20" s="372">
        <v>912000</v>
      </c>
    </row>
    <row r="21" spans="1:6" ht="21" customHeight="1" x14ac:dyDescent="0.35">
      <c r="A21" s="366"/>
      <c r="B21" s="371" t="s">
        <v>8000</v>
      </c>
      <c r="C21" s="11"/>
      <c r="D21" s="13"/>
      <c r="E21" s="372"/>
    </row>
    <row r="22" spans="1:6" ht="21" customHeight="1" x14ac:dyDescent="0.35">
      <c r="A22" s="366">
        <v>7</v>
      </c>
      <c r="B22" s="373">
        <v>100000421432</v>
      </c>
      <c r="C22" s="595">
        <v>43525</v>
      </c>
      <c r="D22" s="13" t="s">
        <v>8001</v>
      </c>
      <c r="E22" s="372">
        <v>9771200</v>
      </c>
    </row>
    <row r="23" spans="1:6" ht="21" customHeight="1" x14ac:dyDescent="0.35">
      <c r="A23" s="366">
        <v>8</v>
      </c>
      <c r="B23" s="373">
        <v>100000481250</v>
      </c>
      <c r="C23" s="595">
        <v>43831</v>
      </c>
      <c r="D23" s="13" t="s">
        <v>8002</v>
      </c>
      <c r="E23" s="372">
        <v>1459500</v>
      </c>
    </row>
    <row r="24" spans="1:6" ht="21" customHeight="1" x14ac:dyDescent="0.35">
      <c r="A24" s="13"/>
      <c r="B24" s="632" t="s">
        <v>8003</v>
      </c>
      <c r="C24" s="633"/>
      <c r="D24" s="700"/>
      <c r="E24" s="147">
        <f>SUM(E12,E14,E16,E18,E20,E22,E23)</f>
        <v>25207120</v>
      </c>
    </row>
    <row r="25" spans="1:6" ht="21" customHeight="1" x14ac:dyDescent="0.35">
      <c r="A25" s="702" t="s">
        <v>4228</v>
      </c>
      <c r="B25" s="703"/>
      <c r="C25" s="703"/>
      <c r="D25" s="703"/>
      <c r="E25" s="704"/>
    </row>
    <row r="26" spans="1:6" ht="21" customHeight="1" x14ac:dyDescent="0.35">
      <c r="A26" s="366"/>
      <c r="B26" s="367" t="s">
        <v>7987</v>
      </c>
      <c r="C26" s="366"/>
      <c r="D26" s="368"/>
      <c r="E26" s="146"/>
    </row>
    <row r="27" spans="1:6" ht="21" customHeight="1" x14ac:dyDescent="0.35">
      <c r="A27" s="366">
        <v>9</v>
      </c>
      <c r="B27" s="369">
        <v>100000376208</v>
      </c>
      <c r="C27" s="594">
        <v>43304</v>
      </c>
      <c r="D27" s="368" t="s">
        <v>8004</v>
      </c>
      <c r="E27" s="146">
        <v>1977360</v>
      </c>
    </row>
    <row r="28" spans="1:6" ht="21" customHeight="1" x14ac:dyDescent="0.35">
      <c r="A28" s="13"/>
      <c r="B28" s="705" t="s">
        <v>8005</v>
      </c>
      <c r="C28" s="705"/>
      <c r="D28" s="705"/>
      <c r="E28" s="147">
        <f>SUM(E27:E27)</f>
        <v>1977360</v>
      </c>
    </row>
    <row r="29" spans="1:6" ht="21" customHeight="1" x14ac:dyDescent="0.35">
      <c r="A29" s="376" t="s">
        <v>5130</v>
      </c>
      <c r="B29" s="377"/>
      <c r="C29" s="81"/>
      <c r="D29" s="377"/>
      <c r="E29" s="149"/>
    </row>
    <row r="30" spans="1:6" ht="21" customHeight="1" x14ac:dyDescent="0.35">
      <c r="A30" s="13"/>
      <c r="B30" s="378" t="s">
        <v>7987</v>
      </c>
      <c r="C30" s="150"/>
      <c r="D30" s="379"/>
      <c r="E30" s="380"/>
      <c r="F30" s="381"/>
    </row>
    <row r="31" spans="1:6" ht="21" customHeight="1" x14ac:dyDescent="0.35">
      <c r="A31" s="11">
        <v>10</v>
      </c>
      <c r="B31" s="382" t="s">
        <v>8006</v>
      </c>
      <c r="C31" s="596">
        <v>242979</v>
      </c>
      <c r="D31" s="330" t="s">
        <v>8007</v>
      </c>
      <c r="E31" s="151">
        <v>54400000</v>
      </c>
    </row>
    <row r="32" spans="1:6" ht="21" customHeight="1" x14ac:dyDescent="0.35">
      <c r="A32" s="11">
        <v>11</v>
      </c>
      <c r="B32" s="382" t="s">
        <v>8008</v>
      </c>
      <c r="C32" s="596">
        <v>243040</v>
      </c>
      <c r="D32" s="330" t="s">
        <v>8009</v>
      </c>
      <c r="E32" s="151">
        <v>2821500</v>
      </c>
    </row>
    <row r="33" spans="1:6" ht="21" customHeight="1" x14ac:dyDescent="0.35">
      <c r="A33" s="11">
        <v>12</v>
      </c>
      <c r="B33" s="382" t="s">
        <v>8010</v>
      </c>
      <c r="C33" s="596">
        <v>243070</v>
      </c>
      <c r="D33" s="330" t="s">
        <v>8011</v>
      </c>
      <c r="E33" s="151">
        <v>81600000</v>
      </c>
    </row>
    <row r="34" spans="1:6" ht="21" customHeight="1" x14ac:dyDescent="0.35">
      <c r="A34" s="13"/>
      <c r="B34" s="383" t="s">
        <v>7996</v>
      </c>
      <c r="C34" s="384"/>
      <c r="D34" s="385"/>
      <c r="E34" s="386"/>
      <c r="F34" s="387"/>
    </row>
    <row r="35" spans="1:6" ht="21" customHeight="1" x14ac:dyDescent="0.35">
      <c r="A35" s="11">
        <v>13</v>
      </c>
      <c r="B35" s="388" t="s">
        <v>8012</v>
      </c>
      <c r="C35" s="597">
        <v>242401</v>
      </c>
      <c r="D35" s="386" t="s">
        <v>8013</v>
      </c>
      <c r="E35" s="387">
        <v>17076087.199999999</v>
      </c>
    </row>
    <row r="36" spans="1:6" ht="21" customHeight="1" x14ac:dyDescent="0.35">
      <c r="A36" s="11"/>
      <c r="B36" s="383" t="s">
        <v>8014</v>
      </c>
      <c r="C36" s="15"/>
      <c r="D36" s="375"/>
      <c r="E36" s="152"/>
    </row>
    <row r="37" spans="1:6" ht="21" customHeight="1" x14ac:dyDescent="0.35">
      <c r="A37" s="11">
        <v>14</v>
      </c>
      <c r="B37" s="388" t="s">
        <v>8015</v>
      </c>
      <c r="C37" s="597">
        <v>242005</v>
      </c>
      <c r="D37" s="386" t="s">
        <v>8016</v>
      </c>
      <c r="E37" s="387">
        <v>3272620</v>
      </c>
    </row>
    <row r="38" spans="1:6" ht="21" customHeight="1" x14ac:dyDescent="0.35">
      <c r="A38" s="11">
        <v>15</v>
      </c>
      <c r="B38" s="388" t="s">
        <v>8017</v>
      </c>
      <c r="C38" s="597">
        <v>242005</v>
      </c>
      <c r="D38" s="386" t="s">
        <v>8018</v>
      </c>
      <c r="E38" s="387">
        <v>7233200</v>
      </c>
    </row>
    <row r="39" spans="1:6" ht="21" customHeight="1" x14ac:dyDescent="0.35">
      <c r="A39" s="11">
        <v>16</v>
      </c>
      <c r="B39" s="388" t="s">
        <v>8019</v>
      </c>
      <c r="C39" s="597">
        <v>242005</v>
      </c>
      <c r="D39" s="386" t="s">
        <v>8020</v>
      </c>
      <c r="E39" s="387">
        <v>1084980</v>
      </c>
    </row>
    <row r="40" spans="1:6" ht="21" customHeight="1" x14ac:dyDescent="0.35">
      <c r="A40" s="11"/>
      <c r="B40" s="383" t="s">
        <v>8021</v>
      </c>
      <c r="C40" s="15"/>
      <c r="D40" s="375"/>
      <c r="E40" s="152"/>
    </row>
    <row r="41" spans="1:6" ht="21" customHeight="1" x14ac:dyDescent="0.35">
      <c r="A41" s="11">
        <v>17</v>
      </c>
      <c r="B41" s="388" t="s">
        <v>8022</v>
      </c>
      <c r="C41" s="597">
        <v>242523</v>
      </c>
      <c r="D41" s="386" t="s">
        <v>8023</v>
      </c>
      <c r="E41" s="387">
        <v>1338000</v>
      </c>
    </row>
    <row r="42" spans="1:6" ht="21" customHeight="1" x14ac:dyDescent="0.35">
      <c r="A42" s="11">
        <v>18</v>
      </c>
      <c r="B42" s="388">
        <v>100000629922</v>
      </c>
      <c r="C42" s="597">
        <v>242583</v>
      </c>
      <c r="D42" s="386" t="s">
        <v>8024</v>
      </c>
      <c r="E42" s="387">
        <v>9349600</v>
      </c>
    </row>
    <row r="43" spans="1:6" ht="21" customHeight="1" x14ac:dyDescent="0.35">
      <c r="A43" s="11">
        <v>19</v>
      </c>
      <c r="B43" s="388" t="s">
        <v>8025</v>
      </c>
      <c r="C43" s="597">
        <v>242675</v>
      </c>
      <c r="D43" s="386" t="s">
        <v>8026</v>
      </c>
      <c r="E43" s="387">
        <v>904500</v>
      </c>
    </row>
    <row r="44" spans="1:6" ht="21" customHeight="1" x14ac:dyDescent="0.35">
      <c r="A44" s="11">
        <v>20</v>
      </c>
      <c r="B44" s="388" t="s">
        <v>8027</v>
      </c>
      <c r="C44" s="597">
        <v>243009</v>
      </c>
      <c r="D44" s="386" t="s">
        <v>8028</v>
      </c>
      <c r="E44" s="387">
        <v>30700000</v>
      </c>
    </row>
    <row r="45" spans="1:6" ht="21" customHeight="1" x14ac:dyDescent="0.35">
      <c r="A45" s="11">
        <v>21</v>
      </c>
      <c r="B45" s="388" t="s">
        <v>8029</v>
      </c>
      <c r="C45" s="597">
        <v>243009</v>
      </c>
      <c r="D45" s="386" t="s">
        <v>8028</v>
      </c>
      <c r="E45" s="387">
        <v>26450000</v>
      </c>
    </row>
    <row r="46" spans="1:6" ht="21" customHeight="1" x14ac:dyDescent="0.35">
      <c r="A46" s="11">
        <v>22</v>
      </c>
      <c r="B46" s="388" t="s">
        <v>8030</v>
      </c>
      <c r="C46" s="597">
        <v>243009</v>
      </c>
      <c r="D46" s="386" t="s">
        <v>8031</v>
      </c>
      <c r="E46" s="387">
        <v>44560000</v>
      </c>
    </row>
    <row r="47" spans="1:6" ht="21" customHeight="1" x14ac:dyDescent="0.35">
      <c r="A47" s="11">
        <v>23</v>
      </c>
      <c r="B47" s="388" t="s">
        <v>8032</v>
      </c>
      <c r="C47" s="597">
        <v>243009</v>
      </c>
      <c r="D47" s="386" t="s">
        <v>8033</v>
      </c>
      <c r="E47" s="387">
        <v>30030000</v>
      </c>
    </row>
    <row r="48" spans="1:6" ht="21" customHeight="1" x14ac:dyDescent="0.35">
      <c r="A48" s="11">
        <v>24</v>
      </c>
      <c r="B48" s="388" t="s">
        <v>8034</v>
      </c>
      <c r="C48" s="597">
        <v>243009</v>
      </c>
      <c r="D48" s="386" t="s">
        <v>8035</v>
      </c>
      <c r="E48" s="387">
        <v>13650000</v>
      </c>
    </row>
    <row r="49" spans="1:5" ht="21" customHeight="1" x14ac:dyDescent="0.35">
      <c r="A49" s="11">
        <v>25</v>
      </c>
      <c r="B49" s="388" t="s">
        <v>8036</v>
      </c>
      <c r="C49" s="597">
        <v>243009</v>
      </c>
      <c r="D49" s="386" t="s">
        <v>8037</v>
      </c>
      <c r="E49" s="387">
        <v>2507500</v>
      </c>
    </row>
    <row r="50" spans="1:5" ht="21" customHeight="1" x14ac:dyDescent="0.35">
      <c r="A50" s="11">
        <v>26</v>
      </c>
      <c r="B50" s="388" t="s">
        <v>8038</v>
      </c>
      <c r="C50" s="597">
        <v>243009</v>
      </c>
      <c r="D50" s="386" t="s">
        <v>8039</v>
      </c>
      <c r="E50" s="387">
        <v>1634000</v>
      </c>
    </row>
    <row r="51" spans="1:5" ht="21" customHeight="1" x14ac:dyDescent="0.35">
      <c r="A51" s="13"/>
      <c r="B51" s="705" t="s">
        <v>8040</v>
      </c>
      <c r="C51" s="705"/>
      <c r="D51" s="705"/>
      <c r="E51" s="147">
        <f>SUM(E31:E50)</f>
        <v>328611987.19999999</v>
      </c>
    </row>
    <row r="52" spans="1:5" ht="21" customHeight="1" x14ac:dyDescent="0.35">
      <c r="A52" s="389" t="s">
        <v>6315</v>
      </c>
      <c r="C52" s="15"/>
      <c r="D52" s="375"/>
      <c r="E52" s="152"/>
    </row>
    <row r="53" spans="1:5" ht="21" customHeight="1" x14ac:dyDescent="0.35">
      <c r="A53" s="13"/>
      <c r="B53" s="383" t="s">
        <v>8021</v>
      </c>
      <c r="C53" s="385"/>
      <c r="D53" s="386"/>
      <c r="E53" s="387"/>
    </row>
    <row r="54" spans="1:5" ht="21" customHeight="1" x14ac:dyDescent="0.35">
      <c r="A54" s="11">
        <v>27</v>
      </c>
      <c r="B54" s="388" t="s">
        <v>8041</v>
      </c>
      <c r="C54" s="597">
        <v>242309</v>
      </c>
      <c r="D54" s="386" t="s">
        <v>8042</v>
      </c>
      <c r="E54" s="387">
        <v>8280580</v>
      </c>
    </row>
    <row r="55" spans="1:5" ht="21" customHeight="1" x14ac:dyDescent="0.35">
      <c r="A55" s="11">
        <v>28</v>
      </c>
      <c r="B55" s="388" t="s">
        <v>8043</v>
      </c>
      <c r="C55" s="597">
        <v>242674</v>
      </c>
      <c r="D55" s="386" t="s">
        <v>8044</v>
      </c>
      <c r="E55" s="387">
        <v>956000</v>
      </c>
    </row>
    <row r="56" spans="1:5" ht="21" customHeight="1" x14ac:dyDescent="0.35">
      <c r="A56" s="11">
        <v>29</v>
      </c>
      <c r="B56" s="388" t="s">
        <v>8045</v>
      </c>
      <c r="C56" s="597">
        <v>242919</v>
      </c>
      <c r="D56" s="386" t="s">
        <v>8046</v>
      </c>
      <c r="E56" s="387">
        <v>1586000</v>
      </c>
    </row>
    <row r="57" spans="1:5" ht="21" customHeight="1" x14ac:dyDescent="0.35">
      <c r="A57" s="11">
        <v>30</v>
      </c>
      <c r="B57" s="388" t="s">
        <v>8047</v>
      </c>
      <c r="C57" s="597">
        <v>242919</v>
      </c>
      <c r="D57" s="386" t="s">
        <v>8046</v>
      </c>
      <c r="E57" s="387">
        <v>437800</v>
      </c>
    </row>
    <row r="58" spans="1:5" ht="21" customHeight="1" x14ac:dyDescent="0.35">
      <c r="A58" s="11">
        <v>31</v>
      </c>
      <c r="B58" s="388" t="s">
        <v>8048</v>
      </c>
      <c r="C58" s="597">
        <v>242919</v>
      </c>
      <c r="D58" s="386" t="s">
        <v>8046</v>
      </c>
      <c r="E58" s="387">
        <v>4374000</v>
      </c>
    </row>
    <row r="59" spans="1:5" ht="21" customHeight="1" x14ac:dyDescent="0.35">
      <c r="A59" s="11">
        <v>32</v>
      </c>
      <c r="B59" s="388" t="s">
        <v>8049</v>
      </c>
      <c r="C59" s="597">
        <v>242919</v>
      </c>
      <c r="D59" s="386" t="s">
        <v>8046</v>
      </c>
      <c r="E59" s="387">
        <v>3551600</v>
      </c>
    </row>
    <row r="60" spans="1:5" ht="21" customHeight="1" x14ac:dyDescent="0.35">
      <c r="A60" s="11">
        <v>33</v>
      </c>
      <c r="B60" s="388" t="s">
        <v>8050</v>
      </c>
      <c r="C60" s="597">
        <v>242919</v>
      </c>
      <c r="D60" s="386" t="s">
        <v>8046</v>
      </c>
      <c r="E60" s="387">
        <v>3010000</v>
      </c>
    </row>
    <row r="61" spans="1:5" ht="21" customHeight="1" x14ac:dyDescent="0.35">
      <c r="A61" s="11">
        <v>34</v>
      </c>
      <c r="B61" s="388" t="s">
        <v>8051</v>
      </c>
      <c r="C61" s="597">
        <v>242919</v>
      </c>
      <c r="D61" s="386" t="s">
        <v>8046</v>
      </c>
      <c r="E61" s="387">
        <v>218500</v>
      </c>
    </row>
    <row r="62" spans="1:5" ht="21" customHeight="1" x14ac:dyDescent="0.35">
      <c r="A62" s="11">
        <v>35</v>
      </c>
      <c r="B62" s="388" t="s">
        <v>8052</v>
      </c>
      <c r="C62" s="597">
        <v>242919</v>
      </c>
      <c r="D62" s="386" t="s">
        <v>8046</v>
      </c>
      <c r="E62" s="387">
        <v>75900</v>
      </c>
    </row>
    <row r="63" spans="1:5" ht="21" customHeight="1" x14ac:dyDescent="0.35">
      <c r="A63" s="11">
        <v>36</v>
      </c>
      <c r="B63" s="388" t="s">
        <v>8053</v>
      </c>
      <c r="C63" s="597">
        <v>242919</v>
      </c>
      <c r="D63" s="386" t="s">
        <v>8046</v>
      </c>
      <c r="E63" s="387">
        <v>2276000</v>
      </c>
    </row>
    <row r="64" spans="1:5" ht="21" customHeight="1" x14ac:dyDescent="0.35">
      <c r="A64" s="11">
        <v>37</v>
      </c>
      <c r="B64" s="388" t="s">
        <v>8054</v>
      </c>
      <c r="C64" s="597">
        <v>242919</v>
      </c>
      <c r="D64" s="386" t="s">
        <v>8000</v>
      </c>
      <c r="E64" s="387">
        <v>10291280</v>
      </c>
    </row>
    <row r="65" spans="1:5" ht="21" customHeight="1" x14ac:dyDescent="0.35">
      <c r="A65" s="11">
        <v>38</v>
      </c>
      <c r="B65" s="388" t="s">
        <v>8055</v>
      </c>
      <c r="C65" s="597">
        <v>242919</v>
      </c>
      <c r="D65" s="386" t="s">
        <v>8000</v>
      </c>
      <c r="E65" s="387">
        <v>2321000</v>
      </c>
    </row>
    <row r="66" spans="1:5" ht="21" customHeight="1" x14ac:dyDescent="0.35">
      <c r="A66" s="11">
        <v>39</v>
      </c>
      <c r="B66" s="388" t="s">
        <v>8056</v>
      </c>
      <c r="C66" s="597">
        <v>242920</v>
      </c>
      <c r="D66" s="386" t="s">
        <v>8000</v>
      </c>
      <c r="E66" s="387">
        <v>2940980.4</v>
      </c>
    </row>
    <row r="67" spans="1:5" ht="21" customHeight="1" x14ac:dyDescent="0.35">
      <c r="A67" s="11">
        <v>40</v>
      </c>
      <c r="B67" s="388" t="s">
        <v>8057</v>
      </c>
      <c r="C67" s="597">
        <v>242920</v>
      </c>
      <c r="D67" s="386" t="s">
        <v>8000</v>
      </c>
      <c r="E67" s="387">
        <v>822940</v>
      </c>
    </row>
    <row r="68" spans="1:5" ht="21" customHeight="1" x14ac:dyDescent="0.35">
      <c r="A68" s="11">
        <v>41</v>
      </c>
      <c r="B68" s="388" t="s">
        <v>8058</v>
      </c>
      <c r="C68" s="597">
        <v>242920</v>
      </c>
      <c r="D68" s="386" t="s">
        <v>8000</v>
      </c>
      <c r="E68" s="387">
        <v>245520</v>
      </c>
    </row>
    <row r="69" spans="1:5" ht="21" customHeight="1" x14ac:dyDescent="0.35">
      <c r="A69" s="11">
        <v>42</v>
      </c>
      <c r="B69" s="388" t="s">
        <v>8059</v>
      </c>
      <c r="C69" s="597">
        <v>243137</v>
      </c>
      <c r="D69" s="386" t="s">
        <v>8060</v>
      </c>
      <c r="E69" s="387">
        <v>980000</v>
      </c>
    </row>
    <row r="70" spans="1:5" ht="21" customHeight="1" x14ac:dyDescent="0.35">
      <c r="A70" s="13"/>
      <c r="B70" s="705" t="s">
        <v>8061</v>
      </c>
      <c r="C70" s="705"/>
      <c r="D70" s="705"/>
      <c r="E70" s="147">
        <f>SUM(E54:E69)</f>
        <v>42368100.399999999</v>
      </c>
    </row>
    <row r="71" spans="1:5" ht="21" customHeight="1" x14ac:dyDescent="0.35">
      <c r="A71" s="13"/>
      <c r="B71" s="632" t="s">
        <v>8062</v>
      </c>
      <c r="C71" s="633"/>
      <c r="D71" s="700"/>
      <c r="E71" s="152">
        <f>SUM(E9,E24,E28,E51,E70)</f>
        <v>400680565.59999996</v>
      </c>
    </row>
  </sheetData>
  <mergeCells count="11">
    <mergeCell ref="A25:E25"/>
    <mergeCell ref="B28:D28"/>
    <mergeCell ref="B51:D51"/>
    <mergeCell ref="B70:D70"/>
    <mergeCell ref="B71:D71"/>
    <mergeCell ref="B24:D24"/>
    <mergeCell ref="A1:E1"/>
    <mergeCell ref="A2:E2"/>
    <mergeCell ref="A3:E3"/>
    <mergeCell ref="A6:E6"/>
    <mergeCell ref="B9:D9"/>
  </mergeCells>
  <printOptions horizontalCentered="1"/>
  <pageMargins left="0.31496062992125984" right="0.31496062992125984" top="0.31496062992125984" bottom="0.15748031496062992" header="0.31496062992125984" footer="0.31496062992125984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120" zoomScaleNormal="100" zoomScaleSheetLayoutView="120" workbookViewId="0">
      <selection activeCell="E12" sqref="E12"/>
    </sheetView>
  </sheetViews>
  <sheetFormatPr defaultColWidth="8.75" defaultRowHeight="18.75" x14ac:dyDescent="0.3"/>
  <cols>
    <col min="1" max="1" width="5.25" style="1" customWidth="1"/>
    <col min="2" max="2" width="10.75" style="1" customWidth="1"/>
    <col min="3" max="3" width="8.125" style="1" customWidth="1"/>
    <col min="4" max="4" width="10" style="399" customWidth="1"/>
    <col min="5" max="5" width="11.375" style="2" customWidth="1"/>
    <col min="6" max="6" width="12.875" style="2" customWidth="1"/>
    <col min="7" max="7" width="10.5" style="400" customWidth="1"/>
    <col min="8" max="8" width="11.875" style="1" customWidth="1"/>
    <col min="9" max="9" width="9.625" style="1" customWidth="1"/>
    <col min="10" max="10" width="9.875" style="1" customWidth="1"/>
    <col min="11" max="11" width="10.125" style="401" customWidth="1"/>
    <col min="12" max="16384" width="8.75" style="1"/>
  </cols>
  <sheetData>
    <row r="1" spans="1:11" x14ac:dyDescent="0.3">
      <c r="A1" s="710" t="s">
        <v>9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</row>
    <row r="2" spans="1:11" x14ac:dyDescent="0.3">
      <c r="A2" s="711" t="s">
        <v>8176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</row>
    <row r="4" spans="1:11" s="195" customFormat="1" x14ac:dyDescent="0.3">
      <c r="A4" s="706" t="s">
        <v>12</v>
      </c>
      <c r="B4" s="706" t="s">
        <v>8177</v>
      </c>
      <c r="C4" s="706" t="s">
        <v>7509</v>
      </c>
      <c r="D4" s="712" t="s">
        <v>8178</v>
      </c>
      <c r="E4" s="714" t="s">
        <v>8179</v>
      </c>
      <c r="F4" s="714" t="s">
        <v>8180</v>
      </c>
      <c r="G4" s="708" t="s">
        <v>8181</v>
      </c>
      <c r="H4" s="709"/>
      <c r="I4" s="708" t="s">
        <v>8182</v>
      </c>
      <c r="J4" s="709"/>
      <c r="K4" s="706" t="s">
        <v>80</v>
      </c>
    </row>
    <row r="5" spans="1:11" s="195" customFormat="1" x14ac:dyDescent="0.3">
      <c r="A5" s="707"/>
      <c r="B5" s="707"/>
      <c r="C5" s="707"/>
      <c r="D5" s="713"/>
      <c r="E5" s="715"/>
      <c r="F5" s="715"/>
      <c r="G5" s="7" t="s">
        <v>8178</v>
      </c>
      <c r="H5" s="7" t="s">
        <v>16</v>
      </c>
      <c r="I5" s="7" t="s">
        <v>8178</v>
      </c>
      <c r="J5" s="7" t="s">
        <v>16</v>
      </c>
      <c r="K5" s="707"/>
    </row>
    <row r="6" spans="1:11" x14ac:dyDescent="0.3">
      <c r="A6" s="3">
        <v>1</v>
      </c>
      <c r="B6" s="390" t="s">
        <v>8183</v>
      </c>
      <c r="C6" s="3" t="s">
        <v>8184</v>
      </c>
      <c r="D6" s="391">
        <v>280</v>
      </c>
      <c r="E6" s="392">
        <v>18992.5</v>
      </c>
      <c r="F6" s="392">
        <f>E6*D6</f>
        <v>5317900</v>
      </c>
      <c r="G6" s="3">
        <v>271</v>
      </c>
      <c r="H6" s="393">
        <f>G6*E6</f>
        <v>5146967.5</v>
      </c>
      <c r="I6" s="3">
        <v>9</v>
      </c>
      <c r="J6" s="393">
        <f>I6*E6</f>
        <v>170932.5</v>
      </c>
      <c r="K6" s="390" t="s">
        <v>83</v>
      </c>
    </row>
    <row r="7" spans="1:11" x14ac:dyDescent="0.3">
      <c r="A7" s="3">
        <v>2</v>
      </c>
      <c r="B7" s="390" t="s">
        <v>8185</v>
      </c>
      <c r="C7" s="3" t="s">
        <v>8186</v>
      </c>
      <c r="D7" s="391">
        <v>280</v>
      </c>
      <c r="E7" s="392">
        <v>18564.5</v>
      </c>
      <c r="F7" s="392">
        <f>E7*D7</f>
        <v>5198060</v>
      </c>
      <c r="G7" s="3">
        <v>274</v>
      </c>
      <c r="H7" s="393">
        <f>G7*E7</f>
        <v>5086673</v>
      </c>
      <c r="I7" s="3">
        <v>6</v>
      </c>
      <c r="J7" s="393">
        <f>I7*E7</f>
        <v>111387</v>
      </c>
      <c r="K7" s="390" t="s">
        <v>86</v>
      </c>
    </row>
    <row r="8" spans="1:11" x14ac:dyDescent="0.3">
      <c r="A8" s="3">
        <v>3</v>
      </c>
      <c r="B8" s="390" t="s">
        <v>8187</v>
      </c>
      <c r="C8" s="3" t="s">
        <v>8186</v>
      </c>
      <c r="D8" s="391">
        <v>280</v>
      </c>
      <c r="E8" s="392">
        <v>12947</v>
      </c>
      <c r="F8" s="392">
        <f>E8*D8</f>
        <v>3625160</v>
      </c>
      <c r="G8" s="3">
        <v>274</v>
      </c>
      <c r="H8" s="393">
        <f>G8*E8</f>
        <v>3547478</v>
      </c>
      <c r="I8" s="3">
        <v>6</v>
      </c>
      <c r="J8" s="393">
        <f>I8*E8</f>
        <v>77682</v>
      </c>
      <c r="K8" s="390" t="s">
        <v>89</v>
      </c>
    </row>
    <row r="9" spans="1:11" x14ac:dyDescent="0.3">
      <c r="A9" s="3">
        <v>4</v>
      </c>
      <c r="B9" s="390" t="s">
        <v>8188</v>
      </c>
      <c r="C9" s="3" t="s">
        <v>8184</v>
      </c>
      <c r="D9" s="391">
        <v>284</v>
      </c>
      <c r="E9" s="392">
        <v>15675.5</v>
      </c>
      <c r="F9" s="392">
        <f>E9*D9</f>
        <v>4451842</v>
      </c>
      <c r="G9" s="3">
        <v>284</v>
      </c>
      <c r="H9" s="393">
        <f>G9*E9</f>
        <v>4451842</v>
      </c>
      <c r="I9" s="3" t="s">
        <v>1174</v>
      </c>
      <c r="J9" s="393" t="s">
        <v>1174</v>
      </c>
      <c r="K9" s="390" t="s">
        <v>92</v>
      </c>
    </row>
    <row r="10" spans="1:11" x14ac:dyDescent="0.3">
      <c r="A10" s="3">
        <v>5</v>
      </c>
      <c r="B10" s="390" t="s">
        <v>8189</v>
      </c>
      <c r="C10" s="3" t="s">
        <v>8190</v>
      </c>
      <c r="D10" s="391">
        <v>267</v>
      </c>
      <c r="E10" s="392">
        <v>11021</v>
      </c>
      <c r="F10" s="392">
        <f>E10*D10</f>
        <v>2942607</v>
      </c>
      <c r="G10" s="3">
        <v>267</v>
      </c>
      <c r="H10" s="393">
        <f>G10*E10</f>
        <v>2942607</v>
      </c>
      <c r="I10" s="3" t="s">
        <v>1174</v>
      </c>
      <c r="J10" s="393" t="s">
        <v>1174</v>
      </c>
      <c r="K10" s="390" t="s">
        <v>95</v>
      </c>
    </row>
    <row r="11" spans="1:11" x14ac:dyDescent="0.3">
      <c r="A11" s="7"/>
      <c r="B11" s="708" t="s">
        <v>111</v>
      </c>
      <c r="C11" s="709"/>
      <c r="D11" s="394">
        <f>SUM(D6:D10)</f>
        <v>1391</v>
      </c>
      <c r="E11" s="207"/>
      <c r="F11" s="395">
        <f>SUM(F6:F10)</f>
        <v>21535569</v>
      </c>
      <c r="G11" s="396">
        <f>SUM(G6:G10)</f>
        <v>1370</v>
      </c>
      <c r="H11" s="397">
        <f>SUM(H6:H10)</f>
        <v>21175567.5</v>
      </c>
      <c r="I11" s="7">
        <f>SUM(I6:I10)</f>
        <v>21</v>
      </c>
      <c r="J11" s="397">
        <f>SUM(J6:J10)</f>
        <v>360001.5</v>
      </c>
      <c r="K11" s="398"/>
    </row>
    <row r="14" spans="1:11" x14ac:dyDescent="0.3">
      <c r="A14" s="1" t="s">
        <v>8191</v>
      </c>
    </row>
  </sheetData>
  <mergeCells count="12">
    <mergeCell ref="K4:K5"/>
    <mergeCell ref="B11:C11"/>
    <mergeCell ref="A1:K1"/>
    <mergeCell ref="A2:K2"/>
    <mergeCell ref="A4:A5"/>
    <mergeCell ref="B4:B5"/>
    <mergeCell ref="C4:C5"/>
    <mergeCell ref="D4:D5"/>
    <mergeCell ref="E4:E5"/>
    <mergeCell ref="F4:F5"/>
    <mergeCell ref="G4:H4"/>
    <mergeCell ref="I4:J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zoomScaleNormal="100" zoomScaleSheetLayoutView="90" workbookViewId="0">
      <selection activeCell="E11" sqref="E11"/>
    </sheetView>
  </sheetViews>
  <sheetFormatPr defaultColWidth="9" defaultRowHeight="18.75" x14ac:dyDescent="0.3"/>
  <cols>
    <col min="1" max="1" width="4.125" style="1" customWidth="1"/>
    <col min="2" max="2" width="10.75" style="191" customWidth="1"/>
    <col min="3" max="3" width="19.25" style="1" bestFit="1" customWidth="1"/>
    <col min="4" max="4" width="41.75" style="1" customWidth="1"/>
    <col min="5" max="5" width="9.25" style="194" customWidth="1"/>
    <col min="6" max="6" width="13.125" style="1" bestFit="1" customWidth="1"/>
    <col min="7" max="7" width="12.75" style="1" bestFit="1" customWidth="1"/>
    <col min="8" max="16384" width="9" style="1"/>
  </cols>
  <sheetData>
    <row r="1" spans="1:7" x14ac:dyDescent="0.3">
      <c r="A1" s="711" t="s">
        <v>9</v>
      </c>
      <c r="B1" s="711"/>
      <c r="C1" s="711"/>
      <c r="D1" s="711"/>
      <c r="E1" s="711"/>
      <c r="F1" s="711"/>
      <c r="G1" s="711"/>
    </row>
    <row r="2" spans="1:7" x14ac:dyDescent="0.3">
      <c r="A2" s="711" t="s">
        <v>8192</v>
      </c>
      <c r="B2" s="711"/>
      <c r="C2" s="711"/>
      <c r="D2" s="711"/>
      <c r="E2" s="711"/>
      <c r="F2" s="711"/>
      <c r="G2" s="711"/>
    </row>
    <row r="3" spans="1:7" x14ac:dyDescent="0.3">
      <c r="A3" s="711" t="s">
        <v>27</v>
      </c>
      <c r="B3" s="711"/>
      <c r="C3" s="711"/>
      <c r="D3" s="711"/>
      <c r="E3" s="711"/>
      <c r="F3" s="711"/>
      <c r="G3" s="711"/>
    </row>
    <row r="5" spans="1:7" s="101" customFormat="1" ht="37.5" x14ac:dyDescent="0.2">
      <c r="A5" s="6" t="s">
        <v>12</v>
      </c>
      <c r="B5" s="153" t="s">
        <v>55</v>
      </c>
      <c r="C5" s="6" t="s">
        <v>8063</v>
      </c>
      <c r="D5" s="6" t="s">
        <v>210</v>
      </c>
      <c r="E5" s="154" t="s">
        <v>15</v>
      </c>
      <c r="F5" s="6" t="s">
        <v>3</v>
      </c>
      <c r="G5" s="6" t="s">
        <v>8064</v>
      </c>
    </row>
    <row r="6" spans="1:7" x14ac:dyDescent="0.3">
      <c r="A6" s="155">
        <v>1</v>
      </c>
      <c r="B6" s="156">
        <v>2500700010</v>
      </c>
      <c r="C6" s="157" t="s">
        <v>8065</v>
      </c>
      <c r="D6" s="157" t="s">
        <v>8066</v>
      </c>
      <c r="E6" s="158" t="s">
        <v>8067</v>
      </c>
      <c r="F6" s="159">
        <v>196400000</v>
      </c>
      <c r="G6" s="157" t="s">
        <v>8068</v>
      </c>
    </row>
    <row r="7" spans="1:7" x14ac:dyDescent="0.3">
      <c r="A7" s="160">
        <v>2</v>
      </c>
      <c r="B7" s="161">
        <v>2500701704</v>
      </c>
      <c r="C7" s="162" t="s">
        <v>8069</v>
      </c>
      <c r="D7" s="163" t="s">
        <v>8070</v>
      </c>
      <c r="E7" s="164" t="s">
        <v>8071</v>
      </c>
      <c r="F7" s="165">
        <v>12855952.529999999</v>
      </c>
      <c r="G7" s="163" t="s">
        <v>8068</v>
      </c>
    </row>
    <row r="8" spans="1:7" x14ac:dyDescent="0.3">
      <c r="A8" s="166"/>
      <c r="B8" s="167"/>
      <c r="C8" s="168"/>
      <c r="D8" s="163" t="s">
        <v>8072</v>
      </c>
      <c r="E8" s="169" t="s">
        <v>8073</v>
      </c>
      <c r="F8" s="170">
        <v>60000</v>
      </c>
      <c r="G8" s="168" t="s">
        <v>8068</v>
      </c>
    </row>
    <row r="9" spans="1:7" x14ac:dyDescent="0.3">
      <c r="A9" s="166"/>
      <c r="B9" s="167"/>
      <c r="C9" s="168"/>
      <c r="D9" s="163" t="s">
        <v>8074</v>
      </c>
      <c r="E9" s="169" t="s">
        <v>8075</v>
      </c>
      <c r="F9" s="170">
        <v>5010000</v>
      </c>
      <c r="G9" s="168" t="s">
        <v>8068</v>
      </c>
    </row>
    <row r="10" spans="1:7" x14ac:dyDescent="0.3">
      <c r="A10" s="166">
        <v>3</v>
      </c>
      <c r="B10" s="167">
        <v>2500700422</v>
      </c>
      <c r="C10" s="168" t="s">
        <v>8076</v>
      </c>
      <c r="D10" s="163" t="s">
        <v>8077</v>
      </c>
      <c r="E10" s="169" t="s">
        <v>8078</v>
      </c>
      <c r="F10" s="170">
        <v>8955000</v>
      </c>
      <c r="G10" s="168" t="s">
        <v>8068</v>
      </c>
    </row>
    <row r="11" spans="1:7" x14ac:dyDescent="0.3">
      <c r="A11" s="102">
        <v>4</v>
      </c>
      <c r="B11" s="171">
        <v>2500700703</v>
      </c>
      <c r="C11" s="172" t="s">
        <v>8079</v>
      </c>
      <c r="D11" s="173" t="s">
        <v>8080</v>
      </c>
      <c r="E11" s="169" t="s">
        <v>8081</v>
      </c>
      <c r="F11" s="174">
        <v>18872213</v>
      </c>
      <c r="G11" s="168" t="s">
        <v>8068</v>
      </c>
    </row>
    <row r="12" spans="1:7" x14ac:dyDescent="0.3">
      <c r="A12" s="166"/>
      <c r="B12" s="167"/>
      <c r="C12" s="168"/>
      <c r="D12" s="173" t="s">
        <v>8082</v>
      </c>
      <c r="E12" s="169" t="s">
        <v>8083</v>
      </c>
      <c r="F12" s="170">
        <v>15527000</v>
      </c>
      <c r="G12" s="168" t="s">
        <v>8068</v>
      </c>
    </row>
    <row r="13" spans="1:7" x14ac:dyDescent="0.3">
      <c r="A13" s="166"/>
      <c r="B13" s="167"/>
      <c r="C13" s="168"/>
      <c r="D13" s="173" t="s">
        <v>8084</v>
      </c>
      <c r="E13" s="169" t="s">
        <v>8085</v>
      </c>
      <c r="F13" s="175">
        <v>8065555.8899999997</v>
      </c>
      <c r="G13" s="168" t="s">
        <v>8068</v>
      </c>
    </row>
    <row r="14" spans="1:7" x14ac:dyDescent="0.3">
      <c r="A14" s="166">
        <v>5</v>
      </c>
      <c r="B14" s="167">
        <v>2500700476</v>
      </c>
      <c r="C14" s="168" t="s">
        <v>8086</v>
      </c>
      <c r="D14" s="173" t="s">
        <v>8087</v>
      </c>
      <c r="E14" s="169" t="s">
        <v>8075</v>
      </c>
      <c r="F14" s="175">
        <v>9270985.8000000007</v>
      </c>
      <c r="G14" s="168" t="s">
        <v>8068</v>
      </c>
    </row>
    <row r="15" spans="1:7" x14ac:dyDescent="0.3">
      <c r="A15" s="166">
        <v>6</v>
      </c>
      <c r="B15" s="167">
        <v>2500700841</v>
      </c>
      <c r="C15" s="168" t="s">
        <v>8088</v>
      </c>
      <c r="D15" s="173" t="s">
        <v>8089</v>
      </c>
      <c r="E15" s="169" t="s">
        <v>8090</v>
      </c>
      <c r="F15" s="175">
        <v>17179843.289999999</v>
      </c>
      <c r="G15" s="168" t="s">
        <v>8068</v>
      </c>
    </row>
    <row r="16" spans="1:7" x14ac:dyDescent="0.3">
      <c r="A16" s="166">
        <v>7</v>
      </c>
      <c r="B16" s="167">
        <v>2500700836</v>
      </c>
      <c r="C16" s="168" t="s">
        <v>8091</v>
      </c>
      <c r="D16" s="173" t="s">
        <v>8092</v>
      </c>
      <c r="E16" s="169" t="s">
        <v>8093</v>
      </c>
      <c r="F16" s="175">
        <v>37780000</v>
      </c>
      <c r="G16" s="168" t="s">
        <v>8068</v>
      </c>
    </row>
    <row r="17" spans="1:7" x14ac:dyDescent="0.3">
      <c r="A17" s="166"/>
      <c r="B17" s="167"/>
      <c r="C17" s="168"/>
      <c r="D17" s="173" t="s">
        <v>8094</v>
      </c>
      <c r="E17" s="169" t="s">
        <v>8073</v>
      </c>
      <c r="F17" s="175">
        <v>478000</v>
      </c>
      <c r="G17" s="168" t="s">
        <v>8068</v>
      </c>
    </row>
    <row r="18" spans="1:7" x14ac:dyDescent="0.3">
      <c r="A18" s="166">
        <v>8</v>
      </c>
      <c r="B18" s="167">
        <v>2500701696</v>
      </c>
      <c r="C18" s="168" t="s">
        <v>8095</v>
      </c>
      <c r="D18" s="173" t="s">
        <v>8096</v>
      </c>
      <c r="E18" s="169" t="s">
        <v>8085</v>
      </c>
      <c r="F18" s="175">
        <v>11900000</v>
      </c>
      <c r="G18" s="168" t="s">
        <v>8068</v>
      </c>
    </row>
    <row r="19" spans="1:7" x14ac:dyDescent="0.3">
      <c r="A19" s="166">
        <v>9</v>
      </c>
      <c r="B19" s="167">
        <v>2500700452</v>
      </c>
      <c r="C19" s="168" t="s">
        <v>8097</v>
      </c>
      <c r="D19" s="173" t="s">
        <v>8098</v>
      </c>
      <c r="E19" s="169" t="s">
        <v>8093</v>
      </c>
      <c r="F19" s="175">
        <v>19000000</v>
      </c>
      <c r="G19" s="168" t="s">
        <v>8068</v>
      </c>
    </row>
    <row r="20" spans="1:7" x14ac:dyDescent="0.3">
      <c r="A20" s="166">
        <v>10</v>
      </c>
      <c r="B20" s="167">
        <v>2500700651</v>
      </c>
      <c r="C20" s="168" t="s">
        <v>8099</v>
      </c>
      <c r="D20" s="173" t="s">
        <v>8100</v>
      </c>
      <c r="E20" s="169" t="s">
        <v>8101</v>
      </c>
      <c r="F20" s="175">
        <v>6880000</v>
      </c>
      <c r="G20" s="168" t="s">
        <v>8068</v>
      </c>
    </row>
    <row r="21" spans="1:7" s="101" customFormat="1" ht="37.5" x14ac:dyDescent="0.2">
      <c r="A21" s="102"/>
      <c r="B21" s="171"/>
      <c r="C21" s="172"/>
      <c r="D21" s="176" t="s">
        <v>8102</v>
      </c>
      <c r="E21" s="177" t="s">
        <v>8103</v>
      </c>
      <c r="F21" s="178">
        <v>2090000</v>
      </c>
      <c r="G21" s="172" t="s">
        <v>8068</v>
      </c>
    </row>
    <row r="22" spans="1:7" x14ac:dyDescent="0.3">
      <c r="A22" s="166">
        <v>11</v>
      </c>
      <c r="B22" s="167">
        <v>2500700843</v>
      </c>
      <c r="C22" s="168" t="s">
        <v>65</v>
      </c>
      <c r="D22" s="173" t="s">
        <v>8104</v>
      </c>
      <c r="E22" s="169" t="s">
        <v>8105</v>
      </c>
      <c r="F22" s="175">
        <v>23700000</v>
      </c>
      <c r="G22" s="168" t="s">
        <v>8068</v>
      </c>
    </row>
    <row r="23" spans="1:7" s="150" customFormat="1" x14ac:dyDescent="0.3">
      <c r="A23" s="179">
        <v>12</v>
      </c>
      <c r="B23" s="180">
        <v>2500700848</v>
      </c>
      <c r="C23" s="181" t="s">
        <v>8106</v>
      </c>
      <c r="D23" s="182" t="s">
        <v>8107</v>
      </c>
      <c r="E23" s="183" t="s">
        <v>8108</v>
      </c>
      <c r="F23" s="184">
        <v>20930000</v>
      </c>
      <c r="G23" s="181" t="s">
        <v>8068</v>
      </c>
    </row>
    <row r="24" spans="1:7" s="138" customFormat="1" ht="37.5" x14ac:dyDescent="0.2">
      <c r="A24" s="185">
        <v>13</v>
      </c>
      <c r="B24" s="186">
        <v>2500700659</v>
      </c>
      <c r="C24" s="187" t="s">
        <v>8109</v>
      </c>
      <c r="D24" s="188" t="s">
        <v>8110</v>
      </c>
      <c r="E24" s="189" t="s">
        <v>8111</v>
      </c>
      <c r="F24" s="190">
        <v>499000</v>
      </c>
      <c r="G24" s="187" t="s">
        <v>8068</v>
      </c>
    </row>
    <row r="25" spans="1:7" ht="19.5" thickBot="1" x14ac:dyDescent="0.35">
      <c r="E25" s="192" t="s">
        <v>111</v>
      </c>
      <c r="F25" s="193">
        <f>SUM(F6:F24)</f>
        <v>415453550.50999999</v>
      </c>
    </row>
    <row r="26" spans="1:7" ht="19.5" thickTop="1" x14ac:dyDescent="0.3"/>
  </sheetData>
  <mergeCells count="3">
    <mergeCell ref="A1:G1"/>
    <mergeCell ref="A2:G2"/>
    <mergeCell ref="A3:G3"/>
  </mergeCells>
  <printOptions horizontalCentered="1"/>
  <pageMargins left="0.31496062992125984" right="0.31496062992125984" top="0.35433070866141736" bottom="0.19685039370078741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1" sqref="D11"/>
    </sheetView>
  </sheetViews>
  <sheetFormatPr defaultColWidth="17" defaultRowHeight="14.25" x14ac:dyDescent="0.2"/>
  <cols>
    <col min="1" max="1" width="5.75" style="203" customWidth="1"/>
    <col min="2" max="3" width="17" style="203"/>
    <col min="4" max="4" width="21.25" style="203" bestFit="1" customWidth="1"/>
    <col min="5" max="16384" width="17" style="203"/>
  </cols>
  <sheetData>
    <row r="1" spans="1:7" s="1" customFormat="1" ht="18.75" x14ac:dyDescent="0.3">
      <c r="A1" s="711" t="s">
        <v>9</v>
      </c>
      <c r="B1" s="711"/>
      <c r="C1" s="711"/>
      <c r="D1" s="711"/>
      <c r="E1" s="711"/>
      <c r="F1" s="711"/>
      <c r="G1" s="195"/>
    </row>
    <row r="2" spans="1:7" s="1" customFormat="1" ht="18.75" x14ac:dyDescent="0.3">
      <c r="A2" s="711" t="s">
        <v>8112</v>
      </c>
      <c r="B2" s="711"/>
      <c r="C2" s="711"/>
      <c r="D2" s="711"/>
      <c r="E2" s="711"/>
      <c r="F2" s="711"/>
      <c r="G2" s="195"/>
    </row>
    <row r="3" spans="1:7" s="1" customFormat="1" ht="18.75" x14ac:dyDescent="0.3">
      <c r="A3" s="711" t="s">
        <v>27</v>
      </c>
      <c r="B3" s="711"/>
      <c r="C3" s="711"/>
      <c r="D3" s="711"/>
      <c r="E3" s="711"/>
      <c r="F3" s="711"/>
      <c r="G3" s="195"/>
    </row>
    <row r="4" spans="1:7" s="1" customFormat="1" ht="18.75" x14ac:dyDescent="0.3">
      <c r="B4" s="191"/>
      <c r="E4" s="194"/>
    </row>
    <row r="5" spans="1:7" s="199" customFormat="1" ht="18.75" x14ac:dyDescent="0.2">
      <c r="A5" s="196" t="s">
        <v>12</v>
      </c>
      <c r="B5" s="196" t="s">
        <v>55</v>
      </c>
      <c r="C5" s="197" t="s">
        <v>8063</v>
      </c>
      <c r="D5" s="197" t="s">
        <v>8113</v>
      </c>
      <c r="E5" s="198" t="s">
        <v>72</v>
      </c>
      <c r="F5" s="197" t="s">
        <v>6</v>
      </c>
    </row>
    <row r="6" spans="1:7" ht="18.75" x14ac:dyDescent="0.2">
      <c r="A6" s="200">
        <v>1</v>
      </c>
      <c r="B6" s="200" t="s">
        <v>8114</v>
      </c>
      <c r="C6" s="201" t="s">
        <v>59</v>
      </c>
      <c r="D6" s="202">
        <v>4088522207.4899998</v>
      </c>
      <c r="E6" s="202">
        <v>4091805407.4899998</v>
      </c>
      <c r="F6" s="201">
        <v>-3283200</v>
      </c>
    </row>
    <row r="7" spans="1:7" ht="18.75" x14ac:dyDescent="0.2">
      <c r="A7" s="200">
        <v>2</v>
      </c>
      <c r="B7" s="200">
        <v>2500700309</v>
      </c>
      <c r="C7" s="201" t="s">
        <v>8115</v>
      </c>
      <c r="D7" s="202">
        <v>28521420</v>
      </c>
      <c r="E7" s="202">
        <v>28644480</v>
      </c>
      <c r="F7" s="201">
        <v>-123060</v>
      </c>
    </row>
    <row r="8" spans="1:7" ht="18.75" x14ac:dyDescent="0.2">
      <c r="A8" s="200">
        <v>3</v>
      </c>
      <c r="B8" s="200">
        <v>2500700693</v>
      </c>
      <c r="C8" s="201" t="s">
        <v>8116</v>
      </c>
      <c r="D8" s="202">
        <v>-23771319.690000001</v>
      </c>
      <c r="E8" s="202">
        <v>16090582.52</v>
      </c>
      <c r="F8" s="201">
        <v>-39861902.210000001</v>
      </c>
    </row>
    <row r="9" spans="1:7" ht="18.75" x14ac:dyDescent="0.2">
      <c r="A9" s="200">
        <v>4</v>
      </c>
      <c r="B9" s="200">
        <v>2500700812</v>
      </c>
      <c r="C9" s="201" t="s">
        <v>8117</v>
      </c>
      <c r="D9" s="202">
        <v>15283450</v>
      </c>
      <c r="E9" s="202">
        <v>18814150</v>
      </c>
      <c r="F9" s="201">
        <v>-3530700</v>
      </c>
    </row>
    <row r="10" spans="1:7" ht="18.75" x14ac:dyDescent="0.2">
      <c r="A10" s="200">
        <v>5</v>
      </c>
      <c r="B10" s="200">
        <v>2500700846</v>
      </c>
      <c r="C10" s="201" t="s">
        <v>4916</v>
      </c>
      <c r="D10" s="202">
        <v>-257750</v>
      </c>
      <c r="E10" s="202">
        <v>4222000</v>
      </c>
      <c r="F10" s="201">
        <v>-4479750</v>
      </c>
    </row>
    <row r="11" spans="1:7" ht="18.75" x14ac:dyDescent="0.2">
      <c r="A11" s="200">
        <v>6</v>
      </c>
      <c r="B11" s="200">
        <v>2500701605</v>
      </c>
      <c r="C11" s="201" t="s">
        <v>8118</v>
      </c>
      <c r="D11" s="202">
        <v>4288000</v>
      </c>
      <c r="E11" s="202">
        <v>0</v>
      </c>
      <c r="F11" s="201">
        <v>4288000</v>
      </c>
    </row>
  </sheetData>
  <mergeCells count="3">
    <mergeCell ref="A1:F1"/>
    <mergeCell ref="A2:F2"/>
    <mergeCell ref="A3:F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opLeftCell="A16" zoomScaleNormal="100" zoomScaleSheetLayoutView="100" workbookViewId="0">
      <selection activeCell="D16" sqref="D16"/>
    </sheetView>
  </sheetViews>
  <sheetFormatPr defaultRowHeight="21" x14ac:dyDescent="0.35"/>
  <cols>
    <col min="1" max="1" width="6.375" style="402" customWidth="1"/>
    <col min="2" max="2" width="17" style="403" hidden="1" customWidth="1"/>
    <col min="3" max="3" width="17" style="403" customWidth="1"/>
    <col min="4" max="4" width="34.25" style="403" customWidth="1"/>
    <col min="5" max="5" width="54.25" style="403" bestFit="1" customWidth="1"/>
    <col min="6" max="6" width="16.875" style="406" bestFit="1" customWidth="1"/>
    <col min="7" max="16384" width="9" style="403"/>
  </cols>
  <sheetData>
    <row r="1" spans="1:6" ht="23.25" customHeight="1" x14ac:dyDescent="0.35">
      <c r="A1" s="716" t="s">
        <v>9</v>
      </c>
      <c r="B1" s="716"/>
      <c r="C1" s="716"/>
      <c r="D1" s="716"/>
      <c r="E1" s="716"/>
      <c r="F1" s="716"/>
    </row>
    <row r="2" spans="1:6" ht="23.25" customHeight="1" x14ac:dyDescent="0.35">
      <c r="A2" s="716" t="s">
        <v>8193</v>
      </c>
      <c r="B2" s="716"/>
      <c r="C2" s="716"/>
      <c r="D2" s="716"/>
      <c r="E2" s="716"/>
      <c r="F2" s="716"/>
    </row>
    <row r="3" spans="1:6" ht="23.25" customHeight="1" x14ac:dyDescent="0.35">
      <c r="A3" s="716" t="s">
        <v>209</v>
      </c>
      <c r="B3" s="716"/>
      <c r="C3" s="716"/>
      <c r="D3" s="716"/>
      <c r="E3" s="716"/>
      <c r="F3" s="716"/>
    </row>
    <row r="4" spans="1:6" ht="23.25" customHeight="1" x14ac:dyDescent="0.35">
      <c r="A4" s="405"/>
    </row>
    <row r="5" spans="1:6" s="404" customFormat="1" ht="23.25" customHeight="1" x14ac:dyDescent="0.35">
      <c r="A5" s="407" t="s">
        <v>12</v>
      </c>
      <c r="B5" s="407" t="s">
        <v>55</v>
      </c>
      <c r="C5" s="407" t="s">
        <v>55</v>
      </c>
      <c r="D5" s="407" t="s">
        <v>8063</v>
      </c>
      <c r="E5" s="407" t="s">
        <v>210</v>
      </c>
      <c r="F5" s="408" t="s">
        <v>3</v>
      </c>
    </row>
    <row r="6" spans="1:6" ht="23.25" customHeight="1" x14ac:dyDescent="0.35">
      <c r="A6" s="431">
        <v>1</v>
      </c>
      <c r="B6" s="409"/>
      <c r="C6" s="410">
        <v>2500700173</v>
      </c>
      <c r="D6" s="411" t="s">
        <v>8194</v>
      </c>
      <c r="E6" s="411" t="s">
        <v>8195</v>
      </c>
      <c r="F6" s="412">
        <v>85359192.510000005</v>
      </c>
    </row>
    <row r="7" spans="1:6" ht="23.25" customHeight="1" x14ac:dyDescent="0.35">
      <c r="A7" s="432">
        <v>2</v>
      </c>
      <c r="B7" s="413"/>
      <c r="C7" s="414">
        <v>2500700347</v>
      </c>
      <c r="D7" s="415" t="s">
        <v>8196</v>
      </c>
      <c r="E7" s="415" t="s">
        <v>8197</v>
      </c>
      <c r="F7" s="416">
        <v>450000</v>
      </c>
    </row>
    <row r="8" spans="1:6" ht="23.25" customHeight="1" x14ac:dyDescent="0.35">
      <c r="A8" s="417">
        <v>3</v>
      </c>
      <c r="B8" s="418"/>
      <c r="C8" s="417">
        <v>2500700348</v>
      </c>
      <c r="D8" s="419" t="s">
        <v>8198</v>
      </c>
      <c r="E8" s="419" t="s">
        <v>8199</v>
      </c>
      <c r="F8" s="420">
        <v>1600000</v>
      </c>
    </row>
    <row r="9" spans="1:6" ht="23.25" customHeight="1" x14ac:dyDescent="0.35">
      <c r="A9" s="432">
        <v>4</v>
      </c>
      <c r="B9" s="418"/>
      <c r="C9" s="417">
        <v>2500700355</v>
      </c>
      <c r="D9" s="419" t="s">
        <v>8200</v>
      </c>
      <c r="E9" s="421" t="s">
        <v>8201</v>
      </c>
      <c r="F9" s="420">
        <f>61640.32+20000</f>
        <v>81640.320000000007</v>
      </c>
    </row>
    <row r="10" spans="1:6" ht="23.25" customHeight="1" x14ac:dyDescent="0.35">
      <c r="A10" s="432">
        <v>5</v>
      </c>
      <c r="B10" s="418"/>
      <c r="C10" s="417">
        <v>2500700615</v>
      </c>
      <c r="D10" s="419" t="s">
        <v>8202</v>
      </c>
      <c r="E10" s="419" t="s">
        <v>8203</v>
      </c>
      <c r="F10" s="420">
        <v>3853900</v>
      </c>
    </row>
    <row r="11" spans="1:6" ht="23.25" customHeight="1" x14ac:dyDescent="0.35">
      <c r="A11" s="417">
        <v>6</v>
      </c>
      <c r="B11" s="418"/>
      <c r="C11" s="417">
        <v>2500700756</v>
      </c>
      <c r="D11" s="419" t="s">
        <v>8204</v>
      </c>
      <c r="E11" s="419" t="s">
        <v>8205</v>
      </c>
      <c r="F11" s="420">
        <v>410000</v>
      </c>
    </row>
    <row r="12" spans="1:6" ht="23.25" customHeight="1" x14ac:dyDescent="0.35">
      <c r="A12" s="432">
        <v>7</v>
      </c>
      <c r="B12" s="422"/>
      <c r="C12" s="417">
        <v>2500700850</v>
      </c>
      <c r="D12" s="419" t="s">
        <v>8206</v>
      </c>
      <c r="E12" s="419" t="s">
        <v>8207</v>
      </c>
      <c r="F12" s="420">
        <v>10000000</v>
      </c>
    </row>
    <row r="13" spans="1:6" ht="23.25" customHeight="1" x14ac:dyDescent="0.35">
      <c r="A13" s="432">
        <v>8</v>
      </c>
      <c r="B13" s="418"/>
      <c r="C13" s="417">
        <v>2500700858</v>
      </c>
      <c r="D13" s="419" t="s">
        <v>8208</v>
      </c>
      <c r="E13" s="419" t="s">
        <v>8209</v>
      </c>
      <c r="F13" s="420">
        <f>953200+1429800+343725</f>
        <v>2726725</v>
      </c>
    </row>
    <row r="14" spans="1:6" ht="23.25" customHeight="1" x14ac:dyDescent="0.35">
      <c r="A14" s="424">
        <v>9</v>
      </c>
      <c r="B14" s="423"/>
      <c r="C14" s="424">
        <v>2500701726</v>
      </c>
      <c r="D14" s="425" t="s">
        <v>8175</v>
      </c>
      <c r="E14" s="425" t="s">
        <v>8210</v>
      </c>
      <c r="F14" s="426">
        <v>151250</v>
      </c>
    </row>
    <row r="15" spans="1:6" ht="21.75" thickBot="1" x14ac:dyDescent="0.4">
      <c r="A15" s="427"/>
      <c r="B15" s="428"/>
      <c r="C15" s="429"/>
      <c r="D15" s="429"/>
      <c r="E15" s="429"/>
      <c r="F15" s="430">
        <f>SUM(F6:F14)</f>
        <v>104632707.83</v>
      </c>
    </row>
    <row r="16" spans="1:6" s="402" customFormat="1" ht="21.75" thickTop="1" x14ac:dyDescent="0.35">
      <c r="B16" s="403"/>
      <c r="C16" s="403"/>
      <c r="D16" s="403"/>
      <c r="E16" s="403"/>
      <c r="F16" s="406"/>
    </row>
  </sheetData>
  <mergeCells count="3">
    <mergeCell ref="A1:F1"/>
    <mergeCell ref="A2:F2"/>
    <mergeCell ref="A3:F3"/>
  </mergeCells>
  <printOptions horizontalCentered="1"/>
  <pageMargins left="0.27559055118110237" right="0.31496062992125984" top="0.35433070866141736" bottom="0.3937007874015748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80" zoomScaleSheetLayoutView="80" workbookViewId="0">
      <pane ySplit="5" topLeftCell="A6" activePane="bottomLeft" state="frozen"/>
      <selection activeCell="C8" sqref="C8"/>
      <selection pane="bottomLeft" activeCell="B10" sqref="B10"/>
    </sheetView>
  </sheetViews>
  <sheetFormatPr defaultRowHeight="21" x14ac:dyDescent="0.2"/>
  <cols>
    <col min="1" max="1" width="9.75" style="53" customWidth="1"/>
    <col min="2" max="2" width="31.125" style="54" customWidth="1"/>
    <col min="3" max="3" width="16.625" style="54" customWidth="1"/>
    <col min="4" max="4" width="13.5" style="55" customWidth="1"/>
    <col min="5" max="5" width="15.125" style="29" customWidth="1"/>
    <col min="6" max="16384" width="9" style="29"/>
  </cols>
  <sheetData>
    <row r="1" spans="1:9" hidden="1" x14ac:dyDescent="0.2">
      <c r="A1" s="618" t="s">
        <v>74</v>
      </c>
      <c r="B1" s="618"/>
      <c r="C1" s="618"/>
      <c r="D1" s="618"/>
      <c r="E1" s="28"/>
      <c r="F1" s="28"/>
      <c r="G1" s="28"/>
      <c r="H1" s="28"/>
      <c r="I1" s="28"/>
    </row>
    <row r="2" spans="1:9" x14ac:dyDescent="0.2">
      <c r="A2" s="618" t="s">
        <v>75</v>
      </c>
      <c r="B2" s="618"/>
      <c r="C2" s="618"/>
      <c r="D2" s="618"/>
      <c r="E2" s="618"/>
      <c r="F2" s="28"/>
      <c r="G2" s="28"/>
      <c r="H2" s="28"/>
      <c r="I2" s="28"/>
    </row>
    <row r="3" spans="1:9" x14ac:dyDescent="0.2">
      <c r="A3" s="618" t="s">
        <v>76</v>
      </c>
      <c r="B3" s="618"/>
      <c r="C3" s="618"/>
      <c r="D3" s="618"/>
      <c r="E3" s="618"/>
      <c r="F3" s="28"/>
      <c r="G3" s="28"/>
      <c r="H3" s="28"/>
      <c r="I3" s="28"/>
    </row>
    <row r="4" spans="1:9" x14ac:dyDescent="0.2">
      <c r="A4" s="618"/>
      <c r="B4" s="618"/>
      <c r="C4" s="618"/>
      <c r="D4" s="618"/>
      <c r="E4" s="28"/>
      <c r="F4" s="28"/>
      <c r="G4" s="28"/>
      <c r="H4" s="28"/>
      <c r="I4" s="28"/>
    </row>
    <row r="5" spans="1:9" s="33" customFormat="1" ht="32.25" customHeight="1" x14ac:dyDescent="0.2">
      <c r="A5" s="30" t="s">
        <v>77</v>
      </c>
      <c r="B5" s="31" t="s">
        <v>78</v>
      </c>
      <c r="C5" s="31" t="s">
        <v>79</v>
      </c>
      <c r="D5" s="32" t="s">
        <v>16</v>
      </c>
      <c r="E5" s="30" t="s">
        <v>80</v>
      </c>
    </row>
    <row r="6" spans="1:9" ht="21" customHeight="1" x14ac:dyDescent="0.2">
      <c r="A6" s="34">
        <v>1</v>
      </c>
      <c r="B6" s="35" t="s">
        <v>81</v>
      </c>
      <c r="C6" s="36" t="s">
        <v>82</v>
      </c>
      <c r="D6" s="37">
        <v>112466.75</v>
      </c>
      <c r="E6" s="38" t="s">
        <v>83</v>
      </c>
    </row>
    <row r="7" spans="1:9" ht="21" customHeight="1" x14ac:dyDescent="0.2">
      <c r="A7" s="39">
        <v>2</v>
      </c>
      <c r="B7" s="40" t="s">
        <v>84</v>
      </c>
      <c r="C7" s="41" t="s">
        <v>85</v>
      </c>
      <c r="D7" s="42">
        <v>3650869.9</v>
      </c>
      <c r="E7" s="43" t="s">
        <v>86</v>
      </c>
    </row>
    <row r="8" spans="1:9" ht="21" customHeight="1" x14ac:dyDescent="0.2">
      <c r="A8" s="39">
        <v>3</v>
      </c>
      <c r="B8" s="40" t="s">
        <v>87</v>
      </c>
      <c r="C8" s="41" t="s">
        <v>88</v>
      </c>
      <c r="D8" s="42">
        <v>110505.5</v>
      </c>
      <c r="E8" s="43" t="s">
        <v>89</v>
      </c>
    </row>
    <row r="9" spans="1:9" ht="21" customHeight="1" x14ac:dyDescent="0.2">
      <c r="A9" s="39">
        <v>4</v>
      </c>
      <c r="B9" s="40" t="s">
        <v>90</v>
      </c>
      <c r="C9" s="41" t="s">
        <v>91</v>
      </c>
      <c r="D9" s="42">
        <v>1741773.35</v>
      </c>
      <c r="E9" s="43" t="s">
        <v>92</v>
      </c>
    </row>
    <row r="10" spans="1:9" ht="21" customHeight="1" x14ac:dyDescent="0.2">
      <c r="A10" s="39">
        <v>5</v>
      </c>
      <c r="B10" s="40" t="s">
        <v>93</v>
      </c>
      <c r="C10" s="41" t="s">
        <v>94</v>
      </c>
      <c r="D10" s="42">
        <v>2302749.7000000002</v>
      </c>
      <c r="E10" s="43" t="s">
        <v>95</v>
      </c>
    </row>
    <row r="11" spans="1:9" ht="21" customHeight="1" x14ac:dyDescent="0.2">
      <c r="A11" s="39">
        <v>6</v>
      </c>
      <c r="B11" s="40" t="s">
        <v>96</v>
      </c>
      <c r="C11" s="41" t="s">
        <v>97</v>
      </c>
      <c r="D11" s="42">
        <v>2104283.25</v>
      </c>
      <c r="E11" s="43" t="s">
        <v>98</v>
      </c>
    </row>
    <row r="12" spans="1:9" ht="21" customHeight="1" x14ac:dyDescent="0.2">
      <c r="A12" s="39">
        <v>7</v>
      </c>
      <c r="B12" s="40" t="s">
        <v>99</v>
      </c>
      <c r="C12" s="41" t="s">
        <v>100</v>
      </c>
      <c r="D12" s="44">
        <v>208905</v>
      </c>
      <c r="E12" s="43" t="s">
        <v>101</v>
      </c>
    </row>
    <row r="13" spans="1:9" ht="21" customHeight="1" x14ac:dyDescent="0.2">
      <c r="A13" s="39">
        <v>8</v>
      </c>
      <c r="B13" s="40" t="s">
        <v>102</v>
      </c>
      <c r="C13" s="41" t="s">
        <v>103</v>
      </c>
      <c r="D13" s="42">
        <v>75905</v>
      </c>
      <c r="E13" s="43" t="s">
        <v>104</v>
      </c>
    </row>
    <row r="14" spans="1:9" ht="21" customHeight="1" x14ac:dyDescent="0.2">
      <c r="A14" s="39">
        <v>9</v>
      </c>
      <c r="B14" s="40" t="s">
        <v>105</v>
      </c>
      <c r="C14" s="41" t="s">
        <v>106</v>
      </c>
      <c r="D14" s="42">
        <v>3364834.2</v>
      </c>
      <c r="E14" s="43" t="s">
        <v>107</v>
      </c>
    </row>
    <row r="15" spans="1:9" ht="21" customHeight="1" x14ac:dyDescent="0.2">
      <c r="A15" s="45">
        <v>10</v>
      </c>
      <c r="B15" s="46" t="s">
        <v>108</v>
      </c>
      <c r="C15" s="47" t="s">
        <v>109</v>
      </c>
      <c r="D15" s="48">
        <v>4735770.5</v>
      </c>
      <c r="E15" s="49" t="s">
        <v>110</v>
      </c>
    </row>
    <row r="16" spans="1:9" ht="21" customHeight="1" thickBot="1" x14ac:dyDescent="0.25">
      <c r="A16" s="619" t="s">
        <v>111</v>
      </c>
      <c r="B16" s="619"/>
      <c r="C16" s="619"/>
      <c r="D16" s="51">
        <f>SUM(D6:D15)</f>
        <v>18408063.149999999</v>
      </c>
      <c r="E16" s="52"/>
    </row>
    <row r="17" spans="1:9" s="53" customFormat="1" ht="21.75" thickTop="1" x14ac:dyDescent="0.2">
      <c r="B17" s="54"/>
      <c r="C17" s="54"/>
      <c r="D17" s="55"/>
      <c r="E17" s="29"/>
      <c r="F17" s="29"/>
      <c r="G17" s="29"/>
      <c r="H17" s="29"/>
      <c r="I17" s="29"/>
    </row>
    <row r="19" spans="1:9" x14ac:dyDescent="0.2">
      <c r="A19" s="56" t="s">
        <v>112</v>
      </c>
    </row>
  </sheetData>
  <mergeCells count="5">
    <mergeCell ref="A1:D1"/>
    <mergeCell ref="A2:E2"/>
    <mergeCell ref="A3:E3"/>
    <mergeCell ref="A4:D4"/>
    <mergeCell ref="A16:C16"/>
  </mergeCells>
  <printOptions horizontalCentered="1"/>
  <pageMargins left="0.51181102362204722" right="0.31496062992125984" top="0.35433070866141736" bottom="0.35433070866141736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topLeftCell="A77" zoomScale="80" zoomScaleNormal="80" zoomScaleSheetLayoutView="80" workbookViewId="0">
      <selection activeCell="E14" sqref="E14"/>
    </sheetView>
  </sheetViews>
  <sheetFormatPr defaultRowHeight="21" x14ac:dyDescent="0.35"/>
  <cols>
    <col min="1" max="1" width="5.625" style="53" customWidth="1"/>
    <col min="2" max="2" width="13" style="54" customWidth="1"/>
    <col min="3" max="3" width="12.75" style="54" customWidth="1"/>
    <col min="4" max="4" width="12.125" style="54" customWidth="1"/>
    <col min="5" max="5" width="9.5" style="29" customWidth="1"/>
    <col min="6" max="6" width="25.5" style="29" customWidth="1"/>
    <col min="7" max="7" width="13.875" style="80" customWidth="1"/>
    <col min="8" max="8" width="15.25" style="29" customWidth="1"/>
    <col min="9" max="16384" width="9" style="8"/>
  </cols>
  <sheetData>
    <row r="1" spans="1:8" hidden="1" x14ac:dyDescent="0.35">
      <c r="A1" s="618" t="s">
        <v>74</v>
      </c>
      <c r="B1" s="618"/>
      <c r="C1" s="618"/>
      <c r="D1" s="618"/>
      <c r="E1" s="618"/>
      <c r="F1" s="618"/>
      <c r="G1" s="618"/>
      <c r="H1" s="618"/>
    </row>
    <row r="2" spans="1:8" x14ac:dyDescent="0.35">
      <c r="A2" s="618" t="s">
        <v>75</v>
      </c>
      <c r="B2" s="618"/>
      <c r="C2" s="618"/>
      <c r="D2" s="618"/>
      <c r="E2" s="618"/>
      <c r="F2" s="618"/>
      <c r="G2" s="618"/>
      <c r="H2" s="618"/>
    </row>
    <row r="3" spans="1:8" x14ac:dyDescent="0.35">
      <c r="A3" s="618" t="s">
        <v>8383</v>
      </c>
      <c r="B3" s="618"/>
      <c r="C3" s="618"/>
      <c r="D3" s="618"/>
      <c r="E3" s="618"/>
      <c r="F3" s="618"/>
      <c r="G3" s="618"/>
      <c r="H3" s="618"/>
    </row>
    <row r="4" spans="1:8" x14ac:dyDescent="0.35">
      <c r="A4" s="27"/>
      <c r="B4" s="27"/>
      <c r="C4" s="27"/>
      <c r="D4" s="27"/>
      <c r="E4" s="27"/>
      <c r="F4" s="27"/>
      <c r="G4" s="27"/>
      <c r="H4" s="27"/>
    </row>
    <row r="5" spans="1:8" x14ac:dyDescent="0.35">
      <c r="A5" s="541" t="s">
        <v>8384</v>
      </c>
      <c r="B5" s="27"/>
      <c r="C5" s="27"/>
      <c r="D5" s="27"/>
      <c r="E5" s="27"/>
      <c r="F5" s="27"/>
      <c r="G5" s="27"/>
      <c r="H5" s="27"/>
    </row>
    <row r="6" spans="1:8" ht="56.25" customHeight="1" x14ac:dyDescent="0.35">
      <c r="A6" s="30" t="s">
        <v>77</v>
      </c>
      <c r="B6" s="31" t="s">
        <v>113</v>
      </c>
      <c r="C6" s="31" t="s">
        <v>114</v>
      </c>
      <c r="D6" s="31" t="s">
        <v>115</v>
      </c>
      <c r="E6" s="30" t="s">
        <v>116</v>
      </c>
      <c r="F6" s="30" t="s">
        <v>117</v>
      </c>
      <c r="G6" s="32" t="s">
        <v>16</v>
      </c>
      <c r="H6" s="30" t="s">
        <v>80</v>
      </c>
    </row>
    <row r="7" spans="1:8" x14ac:dyDescent="0.35">
      <c r="A7" s="10">
        <v>1</v>
      </c>
      <c r="B7" s="542" t="s">
        <v>190</v>
      </c>
      <c r="C7" s="543" t="s">
        <v>8385</v>
      </c>
      <c r="D7" s="10" t="s">
        <v>8386</v>
      </c>
      <c r="E7" s="10"/>
      <c r="F7" s="544" t="s">
        <v>8387</v>
      </c>
      <c r="G7" s="85">
        <v>99591</v>
      </c>
      <c r="H7" s="10"/>
    </row>
    <row r="8" spans="1:8" ht="21.75" thickBot="1" x14ac:dyDescent="0.4">
      <c r="A8" s="626" t="s">
        <v>8388</v>
      </c>
      <c r="B8" s="626"/>
      <c r="C8" s="626"/>
      <c r="D8" s="626"/>
      <c r="E8" s="626"/>
      <c r="F8" s="626"/>
      <c r="G8" s="545">
        <f>SUM(G7)</f>
        <v>99591</v>
      </c>
      <c r="H8" s="50"/>
    </row>
    <row r="9" spans="1:8" ht="21.75" thickTop="1" x14ac:dyDescent="0.35">
      <c r="A9" s="27"/>
      <c r="B9" s="27"/>
      <c r="C9" s="27"/>
      <c r="D9" s="27"/>
      <c r="E9" s="27"/>
      <c r="F9" s="27"/>
      <c r="G9" s="27"/>
      <c r="H9" s="27"/>
    </row>
    <row r="10" spans="1:8" x14ac:dyDescent="0.35">
      <c r="A10" s="541" t="s">
        <v>8389</v>
      </c>
      <c r="B10" s="27"/>
      <c r="C10" s="27"/>
      <c r="D10" s="27"/>
      <c r="E10" s="27"/>
      <c r="F10" s="27"/>
      <c r="G10" s="27"/>
      <c r="H10" s="27"/>
    </row>
    <row r="11" spans="1:8" ht="75" customHeight="1" x14ac:dyDescent="0.35">
      <c r="A11" s="30" t="s">
        <v>77</v>
      </c>
      <c r="B11" s="31" t="s">
        <v>113</v>
      </c>
      <c r="C11" s="31" t="s">
        <v>114</v>
      </c>
      <c r="D11" s="31" t="s">
        <v>115</v>
      </c>
      <c r="E11" s="30" t="s">
        <v>116</v>
      </c>
      <c r="F11" s="30" t="s">
        <v>117</v>
      </c>
      <c r="G11" s="32" t="s">
        <v>16</v>
      </c>
      <c r="H11" s="30" t="s">
        <v>80</v>
      </c>
    </row>
    <row r="12" spans="1:8" x14ac:dyDescent="0.35">
      <c r="A12" s="63">
        <v>1</v>
      </c>
      <c r="B12" s="64" t="s">
        <v>118</v>
      </c>
      <c r="C12" s="64" t="s">
        <v>126</v>
      </c>
      <c r="D12" s="64" t="s">
        <v>127</v>
      </c>
      <c r="E12" s="38" t="s">
        <v>128</v>
      </c>
      <c r="F12" s="65" t="s">
        <v>8390</v>
      </c>
      <c r="G12" s="66">
        <v>31400</v>
      </c>
      <c r="H12" s="67"/>
    </row>
    <row r="13" spans="1:8" x14ac:dyDescent="0.35">
      <c r="A13" s="39">
        <v>2</v>
      </c>
      <c r="B13" s="41" t="s">
        <v>118</v>
      </c>
      <c r="C13" s="41" t="s">
        <v>130</v>
      </c>
      <c r="D13" s="41" t="s">
        <v>131</v>
      </c>
      <c r="E13" s="43" t="s">
        <v>132</v>
      </c>
      <c r="F13" s="72">
        <v>23770</v>
      </c>
      <c r="G13" s="74">
        <v>-688.5</v>
      </c>
      <c r="H13" s="70"/>
    </row>
    <row r="14" spans="1:8" x14ac:dyDescent="0.35">
      <c r="A14" s="39">
        <v>3</v>
      </c>
      <c r="B14" s="41" t="s">
        <v>118</v>
      </c>
      <c r="C14" s="41" t="s">
        <v>8391</v>
      </c>
      <c r="D14" s="41" t="s">
        <v>8392</v>
      </c>
      <c r="E14" s="43" t="s">
        <v>8393</v>
      </c>
      <c r="F14" s="68" t="s">
        <v>8394</v>
      </c>
      <c r="G14" s="69">
        <v>6563</v>
      </c>
      <c r="H14" s="71"/>
    </row>
    <row r="15" spans="1:8" x14ac:dyDescent="0.35">
      <c r="A15" s="39">
        <v>4</v>
      </c>
      <c r="B15" s="41" t="s">
        <v>8395</v>
      </c>
      <c r="C15" s="41" t="s">
        <v>8396</v>
      </c>
      <c r="D15" s="41" t="s">
        <v>8397</v>
      </c>
      <c r="E15" s="43" t="s">
        <v>8398</v>
      </c>
      <c r="F15" s="73">
        <v>23802</v>
      </c>
      <c r="G15" s="69">
        <v>1200</v>
      </c>
      <c r="H15" s="71"/>
    </row>
    <row r="16" spans="1:8" x14ac:dyDescent="0.35">
      <c r="A16" s="39">
        <v>5</v>
      </c>
      <c r="B16" s="41" t="s">
        <v>118</v>
      </c>
      <c r="C16" s="41" t="s">
        <v>8399</v>
      </c>
      <c r="D16" s="41" t="s">
        <v>8400</v>
      </c>
      <c r="E16" s="43" t="s">
        <v>132</v>
      </c>
      <c r="F16" s="73">
        <v>23651</v>
      </c>
      <c r="G16" s="69">
        <v>10653.5</v>
      </c>
      <c r="H16" s="71"/>
    </row>
    <row r="17" spans="1:8" x14ac:dyDescent="0.35">
      <c r="A17" s="39">
        <v>6</v>
      </c>
      <c r="B17" s="41" t="s">
        <v>118</v>
      </c>
      <c r="C17" s="41" t="s">
        <v>8401</v>
      </c>
      <c r="D17" s="41" t="s">
        <v>8402</v>
      </c>
      <c r="E17" s="43" t="s">
        <v>8403</v>
      </c>
      <c r="F17" s="73">
        <v>23682</v>
      </c>
      <c r="G17" s="69">
        <v>2032</v>
      </c>
      <c r="H17" s="71"/>
    </row>
    <row r="18" spans="1:8" x14ac:dyDescent="0.35">
      <c r="A18" s="39">
        <v>7</v>
      </c>
      <c r="B18" s="41" t="s">
        <v>118</v>
      </c>
      <c r="C18" s="41" t="s">
        <v>8404</v>
      </c>
      <c r="D18" s="41" t="s">
        <v>8405</v>
      </c>
      <c r="E18" s="43" t="s">
        <v>8406</v>
      </c>
      <c r="F18" s="73">
        <v>23682</v>
      </c>
      <c r="G18" s="69">
        <v>1480</v>
      </c>
      <c r="H18" s="71"/>
    </row>
    <row r="19" spans="1:8" x14ac:dyDescent="0.35">
      <c r="A19" s="39">
        <v>8</v>
      </c>
      <c r="B19" s="41" t="s">
        <v>118</v>
      </c>
      <c r="C19" s="41" t="s">
        <v>8407</v>
      </c>
      <c r="D19" s="41" t="s">
        <v>8408</v>
      </c>
      <c r="E19" s="43" t="s">
        <v>8409</v>
      </c>
      <c r="F19" s="73">
        <v>23682</v>
      </c>
      <c r="G19" s="69">
        <v>2938.5</v>
      </c>
      <c r="H19" s="71"/>
    </row>
    <row r="20" spans="1:8" x14ac:dyDescent="0.35">
      <c r="A20" s="39">
        <v>9</v>
      </c>
      <c r="B20" s="41" t="s">
        <v>118</v>
      </c>
      <c r="C20" s="41" t="s">
        <v>143</v>
      </c>
      <c r="D20" s="41" t="s">
        <v>144</v>
      </c>
      <c r="E20" s="43" t="s">
        <v>145</v>
      </c>
      <c r="F20" s="73">
        <v>23651</v>
      </c>
      <c r="G20" s="69">
        <v>3501.25</v>
      </c>
      <c r="H20" s="71"/>
    </row>
    <row r="21" spans="1:8" x14ac:dyDescent="0.35">
      <c r="A21" s="39">
        <v>10</v>
      </c>
      <c r="B21" s="41" t="s">
        <v>118</v>
      </c>
      <c r="C21" s="41" t="s">
        <v>8410</v>
      </c>
      <c r="D21" s="41" t="s">
        <v>8411</v>
      </c>
      <c r="E21" s="43" t="s">
        <v>8412</v>
      </c>
      <c r="F21" s="68" t="s">
        <v>8413</v>
      </c>
      <c r="G21" s="69">
        <v>658</v>
      </c>
      <c r="H21" s="70"/>
    </row>
    <row r="22" spans="1:8" x14ac:dyDescent="0.35">
      <c r="A22" s="39">
        <v>11</v>
      </c>
      <c r="B22" s="41" t="s">
        <v>118</v>
      </c>
      <c r="C22" s="41" t="s">
        <v>8414</v>
      </c>
      <c r="D22" s="41" t="s">
        <v>8415</v>
      </c>
      <c r="E22" s="43" t="s">
        <v>8416</v>
      </c>
      <c r="F22" s="73">
        <v>23682</v>
      </c>
      <c r="G22" s="69">
        <v>43.75</v>
      </c>
      <c r="H22" s="71"/>
    </row>
    <row r="23" spans="1:8" x14ac:dyDescent="0.35">
      <c r="A23" s="39">
        <v>12</v>
      </c>
      <c r="B23" s="41" t="s">
        <v>118</v>
      </c>
      <c r="C23" s="41" t="s">
        <v>146</v>
      </c>
      <c r="D23" s="41" t="s">
        <v>147</v>
      </c>
      <c r="E23" s="43" t="s">
        <v>148</v>
      </c>
      <c r="F23" s="73">
        <v>23651</v>
      </c>
      <c r="G23" s="69">
        <v>1332</v>
      </c>
      <c r="H23" s="71"/>
    </row>
    <row r="24" spans="1:8" x14ac:dyDescent="0.35">
      <c r="A24" s="39">
        <v>13</v>
      </c>
      <c r="B24" s="41" t="s">
        <v>118</v>
      </c>
      <c r="C24" s="41" t="s">
        <v>8417</v>
      </c>
      <c r="D24" s="41" t="s">
        <v>8418</v>
      </c>
      <c r="E24" s="43" t="s">
        <v>8419</v>
      </c>
      <c r="F24" s="68" t="s">
        <v>8413</v>
      </c>
      <c r="G24" s="69">
        <v>1868</v>
      </c>
      <c r="H24" s="71"/>
    </row>
    <row r="25" spans="1:8" x14ac:dyDescent="0.35">
      <c r="A25" s="39">
        <v>14</v>
      </c>
      <c r="B25" s="41" t="s">
        <v>118</v>
      </c>
      <c r="C25" s="41" t="s">
        <v>8420</v>
      </c>
      <c r="D25" s="41" t="s">
        <v>8421</v>
      </c>
      <c r="E25" s="43" t="s">
        <v>8422</v>
      </c>
      <c r="F25" s="73">
        <v>23682</v>
      </c>
      <c r="G25" s="69">
        <v>1401.25</v>
      </c>
      <c r="H25" s="71"/>
    </row>
    <row r="26" spans="1:8" x14ac:dyDescent="0.35">
      <c r="A26" s="39">
        <v>15</v>
      </c>
      <c r="B26" s="41" t="s">
        <v>118</v>
      </c>
      <c r="C26" s="41" t="s">
        <v>8423</v>
      </c>
      <c r="D26" s="41" t="s">
        <v>8424</v>
      </c>
      <c r="E26" s="43" t="s">
        <v>8425</v>
      </c>
      <c r="F26" s="73">
        <v>23682</v>
      </c>
      <c r="G26" s="69">
        <v>8036</v>
      </c>
      <c r="H26" s="71"/>
    </row>
    <row r="27" spans="1:8" x14ac:dyDescent="0.35">
      <c r="A27" s="39">
        <v>16</v>
      </c>
      <c r="B27" s="41" t="s">
        <v>118</v>
      </c>
      <c r="C27" s="41" t="s">
        <v>8426</v>
      </c>
      <c r="D27" s="41" t="s">
        <v>8427</v>
      </c>
      <c r="E27" s="43" t="s">
        <v>8428</v>
      </c>
      <c r="F27" s="73">
        <v>23682</v>
      </c>
      <c r="G27" s="69">
        <v>2707</v>
      </c>
      <c r="H27" s="71"/>
    </row>
    <row r="28" spans="1:8" x14ac:dyDescent="0.35">
      <c r="A28" s="39">
        <v>17</v>
      </c>
      <c r="B28" s="41" t="s">
        <v>199</v>
      </c>
      <c r="C28" s="41" t="s">
        <v>8429</v>
      </c>
      <c r="D28" s="41" t="s">
        <v>8430</v>
      </c>
      <c r="E28" s="43" t="s">
        <v>8431</v>
      </c>
      <c r="F28" s="73" t="s">
        <v>8413</v>
      </c>
      <c r="G28" s="69">
        <v>279905</v>
      </c>
      <c r="H28" s="71"/>
    </row>
    <row r="29" spans="1:8" x14ac:dyDescent="0.35">
      <c r="A29" s="39">
        <v>18</v>
      </c>
      <c r="B29" s="41" t="s">
        <v>149</v>
      </c>
      <c r="C29" s="41" t="s">
        <v>8432</v>
      </c>
      <c r="D29" s="41" t="s">
        <v>8433</v>
      </c>
      <c r="E29" s="43" t="s">
        <v>160</v>
      </c>
      <c r="F29" s="73">
        <v>23651</v>
      </c>
      <c r="G29" s="69">
        <v>17022.5</v>
      </c>
      <c r="H29" s="71"/>
    </row>
    <row r="30" spans="1:8" x14ac:dyDescent="0.35">
      <c r="A30" s="39">
        <v>19</v>
      </c>
      <c r="B30" s="41" t="s">
        <v>149</v>
      </c>
      <c r="C30" s="41" t="s">
        <v>150</v>
      </c>
      <c r="D30" s="41" t="s">
        <v>151</v>
      </c>
      <c r="E30" s="43" t="s">
        <v>152</v>
      </c>
      <c r="F30" s="73">
        <v>23651</v>
      </c>
      <c r="G30" s="74">
        <v>1298.5</v>
      </c>
      <c r="H30" s="71"/>
    </row>
    <row r="31" spans="1:8" x14ac:dyDescent="0.35">
      <c r="A31" s="39">
        <v>20</v>
      </c>
      <c r="B31" s="41" t="s">
        <v>174</v>
      </c>
      <c r="C31" s="41" t="s">
        <v>181</v>
      </c>
      <c r="D31" s="41" t="s">
        <v>182</v>
      </c>
      <c r="E31" s="43" t="s">
        <v>183</v>
      </c>
      <c r="F31" s="73" t="s">
        <v>8390</v>
      </c>
      <c r="G31" s="74">
        <v>1885</v>
      </c>
      <c r="H31" s="71"/>
    </row>
    <row r="32" spans="1:8" x14ac:dyDescent="0.35">
      <c r="A32" s="39">
        <v>21</v>
      </c>
      <c r="B32" s="41" t="s">
        <v>174</v>
      </c>
      <c r="C32" s="41" t="s">
        <v>8434</v>
      </c>
      <c r="D32" s="41" t="s">
        <v>8435</v>
      </c>
      <c r="E32" s="43" t="s">
        <v>8436</v>
      </c>
      <c r="F32" s="73">
        <v>23682</v>
      </c>
      <c r="G32" s="74">
        <v>1442.5</v>
      </c>
      <c r="H32" s="71"/>
    </row>
    <row r="33" spans="1:8" x14ac:dyDescent="0.35">
      <c r="A33" s="39">
        <v>22</v>
      </c>
      <c r="B33" s="41" t="s">
        <v>174</v>
      </c>
      <c r="C33" s="41" t="s">
        <v>8437</v>
      </c>
      <c r="D33" s="41" t="s">
        <v>8438</v>
      </c>
      <c r="E33" s="43" t="s">
        <v>186</v>
      </c>
      <c r="F33" s="73">
        <v>23682</v>
      </c>
      <c r="G33" s="74">
        <v>345</v>
      </c>
      <c r="H33" s="71"/>
    </row>
    <row r="34" spans="1:8" x14ac:dyDescent="0.35">
      <c r="A34" s="39">
        <v>23</v>
      </c>
      <c r="B34" s="41" t="s">
        <v>174</v>
      </c>
      <c r="C34" s="41" t="s">
        <v>8439</v>
      </c>
      <c r="D34" s="41" t="s">
        <v>8440</v>
      </c>
      <c r="E34" s="43" t="s">
        <v>8441</v>
      </c>
      <c r="F34" s="68" t="s">
        <v>8413</v>
      </c>
      <c r="G34" s="74">
        <f>1582-2338</f>
        <v>-756</v>
      </c>
      <c r="H34" s="71"/>
    </row>
    <row r="35" spans="1:8" x14ac:dyDescent="0.35">
      <c r="A35" s="39">
        <v>24</v>
      </c>
      <c r="B35" s="41" t="s">
        <v>174</v>
      </c>
      <c r="C35" s="41" t="s">
        <v>8442</v>
      </c>
      <c r="D35" s="41" t="s">
        <v>8443</v>
      </c>
      <c r="E35" s="43" t="s">
        <v>8444</v>
      </c>
      <c r="F35" s="73">
        <v>23682</v>
      </c>
      <c r="G35" s="74">
        <f>3780+7576.5</f>
        <v>11356.5</v>
      </c>
      <c r="H35" s="71"/>
    </row>
    <row r="36" spans="1:8" x14ac:dyDescent="0.35">
      <c r="A36" s="39">
        <v>25</v>
      </c>
      <c r="B36" s="41" t="s">
        <v>174</v>
      </c>
      <c r="C36" s="41" t="s">
        <v>8445</v>
      </c>
      <c r="D36" s="41" t="s">
        <v>8446</v>
      </c>
      <c r="E36" s="43" t="s">
        <v>8447</v>
      </c>
      <c r="F36" s="68" t="s">
        <v>8448</v>
      </c>
      <c r="G36" s="74">
        <f>833.5-5065.5</f>
        <v>-4232</v>
      </c>
      <c r="H36" s="71"/>
    </row>
    <row r="37" spans="1:8" x14ac:dyDescent="0.35">
      <c r="A37" s="39">
        <v>26</v>
      </c>
      <c r="B37" s="41" t="s">
        <v>199</v>
      </c>
      <c r="C37" s="41" t="s">
        <v>8449</v>
      </c>
      <c r="D37" s="41" t="s">
        <v>8450</v>
      </c>
      <c r="E37" s="43" t="s">
        <v>8451</v>
      </c>
      <c r="F37" s="73">
        <v>23833</v>
      </c>
      <c r="G37" s="74">
        <v>100</v>
      </c>
      <c r="H37" s="71"/>
    </row>
    <row r="38" spans="1:8" x14ac:dyDescent="0.35">
      <c r="A38" s="39">
        <v>27</v>
      </c>
      <c r="B38" s="41" t="s">
        <v>190</v>
      </c>
      <c r="C38" s="41" t="s">
        <v>191</v>
      </c>
      <c r="D38" s="41" t="s">
        <v>192</v>
      </c>
      <c r="E38" s="43" t="s">
        <v>193</v>
      </c>
      <c r="F38" s="73">
        <v>23682</v>
      </c>
      <c r="G38" s="74">
        <f>100+207+4970</f>
        <v>5277</v>
      </c>
      <c r="H38" s="71"/>
    </row>
    <row r="39" spans="1:8" x14ac:dyDescent="0.35">
      <c r="A39" s="39">
        <v>28</v>
      </c>
      <c r="B39" s="41" t="s">
        <v>190</v>
      </c>
      <c r="C39" s="41" t="s">
        <v>8452</v>
      </c>
      <c r="D39" s="41" t="s">
        <v>8453</v>
      </c>
      <c r="E39" s="43" t="s">
        <v>8454</v>
      </c>
      <c r="F39" s="73">
        <v>23682</v>
      </c>
      <c r="G39" s="74">
        <f>695+2162</f>
        <v>2857</v>
      </c>
      <c r="H39" s="71"/>
    </row>
    <row r="40" spans="1:8" x14ac:dyDescent="0.35">
      <c r="A40" s="39">
        <v>29</v>
      </c>
      <c r="B40" s="41" t="s">
        <v>190</v>
      </c>
      <c r="C40" s="41" t="s">
        <v>8455</v>
      </c>
      <c r="D40" s="41" t="s">
        <v>8456</v>
      </c>
      <c r="E40" s="43" t="s">
        <v>8457</v>
      </c>
      <c r="F40" s="73">
        <v>23712</v>
      </c>
      <c r="G40" s="74">
        <f>3783.25-256</f>
        <v>3527.25</v>
      </c>
      <c r="H40" s="71"/>
    </row>
    <row r="41" spans="1:8" x14ac:dyDescent="0.35">
      <c r="A41" s="39">
        <v>30</v>
      </c>
      <c r="B41" s="41" t="s">
        <v>194</v>
      </c>
      <c r="C41" s="41" t="s">
        <v>195</v>
      </c>
      <c r="D41" s="41" t="s">
        <v>196</v>
      </c>
      <c r="E41" s="43" t="s">
        <v>197</v>
      </c>
      <c r="F41" s="68" t="s">
        <v>8458</v>
      </c>
      <c r="G41" s="74">
        <v>191400</v>
      </c>
      <c r="H41" s="71"/>
    </row>
    <row r="42" spans="1:8" x14ac:dyDescent="0.35">
      <c r="A42" s="39">
        <v>31</v>
      </c>
      <c r="B42" s="41" t="s">
        <v>194</v>
      </c>
      <c r="C42" s="41" t="s">
        <v>8459</v>
      </c>
      <c r="D42" s="41" t="s">
        <v>8460</v>
      </c>
      <c r="E42" s="43" t="s">
        <v>8461</v>
      </c>
      <c r="F42" s="68" t="s">
        <v>8462</v>
      </c>
      <c r="G42" s="74">
        <v>21200</v>
      </c>
      <c r="H42" s="71"/>
    </row>
    <row r="43" spans="1:8" x14ac:dyDescent="0.35">
      <c r="A43" s="39">
        <v>32</v>
      </c>
      <c r="B43" s="41" t="s">
        <v>194</v>
      </c>
      <c r="C43" s="41" t="s">
        <v>8463</v>
      </c>
      <c r="D43" s="41" t="s">
        <v>8464</v>
      </c>
      <c r="E43" s="43" t="s">
        <v>8465</v>
      </c>
      <c r="F43" s="68" t="s">
        <v>8394</v>
      </c>
      <c r="G43" s="74">
        <v>48250</v>
      </c>
      <c r="H43" s="71"/>
    </row>
    <row r="44" spans="1:8" x14ac:dyDescent="0.35">
      <c r="A44" s="39">
        <v>33</v>
      </c>
      <c r="B44" s="41" t="s">
        <v>194</v>
      </c>
      <c r="C44" s="41" t="s">
        <v>8466</v>
      </c>
      <c r="D44" s="41" t="s">
        <v>8467</v>
      </c>
      <c r="E44" s="43" t="s">
        <v>8468</v>
      </c>
      <c r="F44" s="68" t="s">
        <v>8469</v>
      </c>
      <c r="G44" s="74">
        <v>34800</v>
      </c>
      <c r="H44" s="71"/>
    </row>
    <row r="45" spans="1:8" x14ac:dyDescent="0.35">
      <c r="A45" s="39">
        <v>34</v>
      </c>
      <c r="B45" s="41" t="s">
        <v>194</v>
      </c>
      <c r="C45" s="41" t="s">
        <v>8470</v>
      </c>
      <c r="D45" s="41" t="s">
        <v>8471</v>
      </c>
      <c r="E45" s="43" t="s">
        <v>8472</v>
      </c>
      <c r="F45" s="68" t="s">
        <v>8394</v>
      </c>
      <c r="G45" s="74">
        <v>3350</v>
      </c>
      <c r="H45" s="71"/>
    </row>
    <row r="46" spans="1:8" x14ac:dyDescent="0.35">
      <c r="A46" s="39">
        <v>35</v>
      </c>
      <c r="B46" s="41" t="s">
        <v>194</v>
      </c>
      <c r="C46" s="41" t="s">
        <v>8473</v>
      </c>
      <c r="D46" s="41" t="s">
        <v>8474</v>
      </c>
      <c r="E46" s="43" t="s">
        <v>8475</v>
      </c>
      <c r="F46" s="68" t="s">
        <v>8476</v>
      </c>
      <c r="G46" s="74">
        <v>96200</v>
      </c>
      <c r="H46" s="71"/>
    </row>
    <row r="47" spans="1:8" x14ac:dyDescent="0.35">
      <c r="A47" s="39">
        <v>36</v>
      </c>
      <c r="B47" s="41" t="s">
        <v>194</v>
      </c>
      <c r="C47" s="41" t="s">
        <v>8477</v>
      </c>
      <c r="D47" s="41" t="s">
        <v>8478</v>
      </c>
      <c r="E47" s="43" t="s">
        <v>8479</v>
      </c>
      <c r="F47" s="68" t="s">
        <v>8476</v>
      </c>
      <c r="G47" s="74">
        <v>69350</v>
      </c>
      <c r="H47" s="71"/>
    </row>
    <row r="48" spans="1:8" x14ac:dyDescent="0.35">
      <c r="A48" s="39">
        <v>37</v>
      </c>
      <c r="B48" s="41" t="s">
        <v>194</v>
      </c>
      <c r="C48" s="41" t="s">
        <v>8480</v>
      </c>
      <c r="D48" s="41" t="s">
        <v>8481</v>
      </c>
      <c r="E48" s="43" t="s">
        <v>8482</v>
      </c>
      <c r="F48" s="68" t="s">
        <v>8483</v>
      </c>
      <c r="G48" s="74">
        <v>32150</v>
      </c>
      <c r="H48" s="71"/>
    </row>
    <row r="49" spans="1:8" x14ac:dyDescent="0.35">
      <c r="A49" s="39">
        <v>38</v>
      </c>
      <c r="B49" s="41" t="s">
        <v>194</v>
      </c>
      <c r="C49" s="41" t="s">
        <v>8484</v>
      </c>
      <c r="D49" s="41" t="s">
        <v>8485</v>
      </c>
      <c r="E49" s="43" t="s">
        <v>8486</v>
      </c>
      <c r="F49" s="68" t="s">
        <v>8487</v>
      </c>
      <c r="G49" s="74">
        <v>223050</v>
      </c>
      <c r="H49" s="71"/>
    </row>
    <row r="50" spans="1:8" x14ac:dyDescent="0.35">
      <c r="A50" s="39">
        <v>39</v>
      </c>
      <c r="B50" s="41" t="s">
        <v>194</v>
      </c>
      <c r="C50" s="41" t="s">
        <v>8488</v>
      </c>
      <c r="D50" s="41" t="s">
        <v>8489</v>
      </c>
      <c r="E50" s="43" t="s">
        <v>8490</v>
      </c>
      <c r="F50" s="68" t="s">
        <v>8487</v>
      </c>
      <c r="G50" s="74">
        <v>104750</v>
      </c>
      <c r="H50" s="71"/>
    </row>
    <row r="51" spans="1:8" x14ac:dyDescent="0.35">
      <c r="A51" s="39">
        <v>40</v>
      </c>
      <c r="B51" s="41" t="s">
        <v>194</v>
      </c>
      <c r="C51" s="41" t="s">
        <v>8491</v>
      </c>
      <c r="D51" s="41" t="s">
        <v>8492</v>
      </c>
      <c r="E51" s="43" t="s">
        <v>8493</v>
      </c>
      <c r="F51" s="68" t="s">
        <v>8394</v>
      </c>
      <c r="G51" s="74">
        <v>100850</v>
      </c>
      <c r="H51" s="71"/>
    </row>
    <row r="52" spans="1:8" x14ac:dyDescent="0.35">
      <c r="A52" s="39">
        <v>41</v>
      </c>
      <c r="B52" s="41" t="s">
        <v>194</v>
      </c>
      <c r="C52" s="41" t="s">
        <v>8494</v>
      </c>
      <c r="D52" s="41" t="s">
        <v>8495</v>
      </c>
      <c r="E52" s="43" t="s">
        <v>8496</v>
      </c>
      <c r="F52" s="68" t="s">
        <v>8476</v>
      </c>
      <c r="G52" s="74">
        <v>212200</v>
      </c>
      <c r="H52" s="71"/>
    </row>
    <row r="53" spans="1:8" x14ac:dyDescent="0.35">
      <c r="A53" s="39">
        <v>42</v>
      </c>
      <c r="B53" s="41" t="s">
        <v>194</v>
      </c>
      <c r="C53" s="41" t="s">
        <v>8497</v>
      </c>
      <c r="D53" s="41" t="s">
        <v>8498</v>
      </c>
      <c r="E53" s="43" t="s">
        <v>8499</v>
      </c>
      <c r="F53" s="68" t="s">
        <v>8483</v>
      </c>
      <c r="G53" s="74">
        <v>189550</v>
      </c>
      <c r="H53" s="71"/>
    </row>
    <row r="54" spans="1:8" x14ac:dyDescent="0.35">
      <c r="A54" s="39">
        <v>43</v>
      </c>
      <c r="B54" s="41" t="s">
        <v>194</v>
      </c>
      <c r="C54" s="41" t="s">
        <v>8500</v>
      </c>
      <c r="D54" s="41" t="s">
        <v>8501</v>
      </c>
      <c r="E54" s="43" t="s">
        <v>8502</v>
      </c>
      <c r="F54" s="68" t="s">
        <v>8503</v>
      </c>
      <c r="G54" s="74">
        <v>13450</v>
      </c>
      <c r="H54" s="71"/>
    </row>
    <row r="55" spans="1:8" x14ac:dyDescent="0.35">
      <c r="A55" s="39">
        <v>44</v>
      </c>
      <c r="B55" s="41" t="s">
        <v>194</v>
      </c>
      <c r="C55" s="41" t="s">
        <v>8504</v>
      </c>
      <c r="D55" s="41" t="s">
        <v>8505</v>
      </c>
      <c r="E55" s="43" t="s">
        <v>8506</v>
      </c>
      <c r="F55" s="68" t="s">
        <v>8503</v>
      </c>
      <c r="G55" s="74">
        <v>134900</v>
      </c>
      <c r="H55" s="71"/>
    </row>
    <row r="56" spans="1:8" x14ac:dyDescent="0.35">
      <c r="A56" s="39">
        <v>45</v>
      </c>
      <c r="B56" s="41" t="s">
        <v>199</v>
      </c>
      <c r="C56" s="41" t="s">
        <v>200</v>
      </c>
      <c r="D56" s="41" t="s">
        <v>201</v>
      </c>
      <c r="E56" s="43" t="s">
        <v>202</v>
      </c>
      <c r="F56" s="68" t="s">
        <v>8507</v>
      </c>
      <c r="G56" s="74">
        <v>117971.5</v>
      </c>
      <c r="H56" s="71"/>
    </row>
    <row r="57" spans="1:8" x14ac:dyDescent="0.35">
      <c r="A57" s="39">
        <v>46</v>
      </c>
      <c r="B57" s="41" t="s">
        <v>203</v>
      </c>
      <c r="C57" s="41" t="s">
        <v>204</v>
      </c>
      <c r="D57" s="41" t="s">
        <v>205</v>
      </c>
      <c r="E57" s="43" t="s">
        <v>206</v>
      </c>
      <c r="F57" s="68" t="s">
        <v>8394</v>
      </c>
      <c r="G57" s="74">
        <v>58900</v>
      </c>
      <c r="H57" s="71"/>
    </row>
    <row r="58" spans="1:8" x14ac:dyDescent="0.35">
      <c r="A58" s="39">
        <v>47</v>
      </c>
      <c r="B58" s="41" t="s">
        <v>203</v>
      </c>
      <c r="C58" s="41" t="s">
        <v>8508</v>
      </c>
      <c r="D58" s="41" t="s">
        <v>8509</v>
      </c>
      <c r="E58" s="43" t="s">
        <v>8510</v>
      </c>
      <c r="F58" s="68" t="s">
        <v>8511</v>
      </c>
      <c r="G58" s="74">
        <v>32600</v>
      </c>
      <c r="H58" s="71"/>
    </row>
    <row r="59" spans="1:8" x14ac:dyDescent="0.35">
      <c r="A59" s="39">
        <v>48</v>
      </c>
      <c r="B59" s="41" t="s">
        <v>203</v>
      </c>
      <c r="C59" s="41" t="s">
        <v>8512</v>
      </c>
      <c r="D59" s="41" t="s">
        <v>8513</v>
      </c>
      <c r="E59" s="43" t="s">
        <v>8514</v>
      </c>
      <c r="F59" s="68" t="s">
        <v>8511</v>
      </c>
      <c r="G59" s="74">
        <v>40350</v>
      </c>
      <c r="H59" s="71"/>
    </row>
    <row r="60" spans="1:8" x14ac:dyDescent="0.35">
      <c r="A60" s="39">
        <v>49</v>
      </c>
      <c r="B60" s="41" t="s">
        <v>203</v>
      </c>
      <c r="C60" s="41" t="s">
        <v>8512</v>
      </c>
      <c r="D60" s="41" t="s">
        <v>8515</v>
      </c>
      <c r="E60" s="43" t="s">
        <v>8516</v>
      </c>
      <c r="F60" s="68" t="s">
        <v>8517</v>
      </c>
      <c r="G60" s="74">
        <v>69050</v>
      </c>
      <c r="H60" s="71"/>
    </row>
    <row r="61" spans="1:8" x14ac:dyDescent="0.35">
      <c r="A61" s="39">
        <v>50</v>
      </c>
      <c r="B61" s="41" t="s">
        <v>203</v>
      </c>
      <c r="C61" s="41" t="s">
        <v>8518</v>
      </c>
      <c r="D61" s="41" t="s">
        <v>8519</v>
      </c>
      <c r="E61" s="43" t="s">
        <v>8520</v>
      </c>
      <c r="F61" s="68" t="s">
        <v>8517</v>
      </c>
      <c r="G61" s="74">
        <v>44600</v>
      </c>
      <c r="H61" s="71"/>
    </row>
    <row r="62" spans="1:8" x14ac:dyDescent="0.35">
      <c r="A62" s="39">
        <v>51</v>
      </c>
      <c r="B62" s="41" t="s">
        <v>203</v>
      </c>
      <c r="C62" s="41" t="s">
        <v>8521</v>
      </c>
      <c r="D62" s="41" t="s">
        <v>8522</v>
      </c>
      <c r="E62" s="43" t="s">
        <v>8523</v>
      </c>
      <c r="F62" s="68" t="s">
        <v>8487</v>
      </c>
      <c r="G62" s="74">
        <v>38400</v>
      </c>
      <c r="H62" s="71"/>
    </row>
    <row r="63" spans="1:8" x14ac:dyDescent="0.35">
      <c r="A63" s="39">
        <v>52</v>
      </c>
      <c r="B63" s="41" t="s">
        <v>203</v>
      </c>
      <c r="C63" s="41" t="s">
        <v>8524</v>
      </c>
      <c r="D63" s="41" t="s">
        <v>8525</v>
      </c>
      <c r="E63" s="43" t="s">
        <v>8526</v>
      </c>
      <c r="F63" s="68" t="s">
        <v>8527</v>
      </c>
      <c r="G63" s="74">
        <v>37200</v>
      </c>
      <c r="H63" s="71"/>
    </row>
    <row r="64" spans="1:8" x14ac:dyDescent="0.35">
      <c r="A64" s="39">
        <v>53</v>
      </c>
      <c r="B64" s="41" t="s">
        <v>203</v>
      </c>
      <c r="C64" s="41" t="s">
        <v>8528</v>
      </c>
      <c r="D64" s="41" t="s">
        <v>8529</v>
      </c>
      <c r="E64" s="43" t="s">
        <v>8530</v>
      </c>
      <c r="F64" s="68" t="s">
        <v>8531</v>
      </c>
      <c r="G64" s="74">
        <v>10150</v>
      </c>
      <c r="H64" s="71"/>
    </row>
    <row r="65" spans="1:8" x14ac:dyDescent="0.35">
      <c r="A65" s="39">
        <v>54</v>
      </c>
      <c r="B65" s="41" t="s">
        <v>203</v>
      </c>
      <c r="C65" s="41" t="s">
        <v>8532</v>
      </c>
      <c r="D65" s="41" t="s">
        <v>8533</v>
      </c>
      <c r="E65" s="43" t="s">
        <v>8534</v>
      </c>
      <c r="F65" s="68" t="s">
        <v>8531</v>
      </c>
      <c r="G65" s="74">
        <v>1800</v>
      </c>
      <c r="H65" s="71"/>
    </row>
    <row r="66" spans="1:8" x14ac:dyDescent="0.35">
      <c r="A66" s="39">
        <v>55</v>
      </c>
      <c r="B66" s="41" t="s">
        <v>203</v>
      </c>
      <c r="C66" s="41" t="s">
        <v>8535</v>
      </c>
      <c r="D66" s="41" t="s">
        <v>8536</v>
      </c>
      <c r="E66" s="43" t="s">
        <v>8537</v>
      </c>
      <c r="F66" s="68" t="s">
        <v>8531</v>
      </c>
      <c r="G66" s="74">
        <v>23900</v>
      </c>
      <c r="H66" s="71"/>
    </row>
    <row r="67" spans="1:8" x14ac:dyDescent="0.35">
      <c r="A67" s="39">
        <v>56</v>
      </c>
      <c r="B67" s="41" t="s">
        <v>203</v>
      </c>
      <c r="C67" s="41" t="s">
        <v>8538</v>
      </c>
      <c r="D67" s="41" t="s">
        <v>8539</v>
      </c>
      <c r="E67" s="43" t="s">
        <v>8540</v>
      </c>
      <c r="F67" s="73">
        <v>23802</v>
      </c>
      <c r="G67" s="74">
        <v>136170</v>
      </c>
      <c r="H67" s="71"/>
    </row>
    <row r="68" spans="1:8" x14ac:dyDescent="0.35">
      <c r="A68" s="39">
        <v>57</v>
      </c>
      <c r="B68" s="41" t="s">
        <v>203</v>
      </c>
      <c r="C68" s="41" t="s">
        <v>8541</v>
      </c>
      <c r="D68" s="41" t="s">
        <v>8542</v>
      </c>
      <c r="E68" s="43" t="s">
        <v>8543</v>
      </c>
      <c r="F68" s="68" t="s">
        <v>8544</v>
      </c>
      <c r="G68" s="74">
        <v>45700</v>
      </c>
      <c r="H68" s="71"/>
    </row>
    <row r="69" spans="1:8" x14ac:dyDescent="0.35">
      <c r="A69" s="39">
        <v>58</v>
      </c>
      <c r="B69" s="41" t="s">
        <v>203</v>
      </c>
      <c r="C69" s="41" t="s">
        <v>8545</v>
      </c>
      <c r="D69" s="41" t="s">
        <v>8546</v>
      </c>
      <c r="E69" s="43" t="s">
        <v>8547</v>
      </c>
      <c r="F69" s="68" t="s">
        <v>8544</v>
      </c>
      <c r="G69" s="74">
        <v>30900</v>
      </c>
      <c r="H69" s="71"/>
    </row>
    <row r="70" spans="1:8" x14ac:dyDescent="0.35">
      <c r="A70" s="39">
        <v>59</v>
      </c>
      <c r="B70" s="41" t="s">
        <v>203</v>
      </c>
      <c r="C70" s="41" t="s">
        <v>8548</v>
      </c>
      <c r="D70" s="41" t="s">
        <v>8549</v>
      </c>
      <c r="E70" s="43" t="s">
        <v>8550</v>
      </c>
      <c r="F70" s="68" t="s">
        <v>8544</v>
      </c>
      <c r="G70" s="74">
        <v>9400</v>
      </c>
      <c r="H70" s="71"/>
    </row>
    <row r="71" spans="1:8" x14ac:dyDescent="0.35">
      <c r="A71" s="39">
        <v>60</v>
      </c>
      <c r="B71" s="41" t="s">
        <v>203</v>
      </c>
      <c r="C71" s="41" t="s">
        <v>8551</v>
      </c>
      <c r="D71" s="41" t="s">
        <v>8552</v>
      </c>
      <c r="E71" s="43" t="s">
        <v>8553</v>
      </c>
      <c r="F71" s="68" t="s">
        <v>8544</v>
      </c>
      <c r="G71" s="74">
        <v>1950</v>
      </c>
      <c r="H71" s="71"/>
    </row>
    <row r="72" spans="1:8" x14ac:dyDescent="0.35">
      <c r="A72" s="39">
        <v>61</v>
      </c>
      <c r="B72" s="41" t="s">
        <v>203</v>
      </c>
      <c r="C72" s="41" t="s">
        <v>8554</v>
      </c>
      <c r="D72" s="41" t="s">
        <v>8555</v>
      </c>
      <c r="E72" s="43" t="s">
        <v>8556</v>
      </c>
      <c r="F72" s="73">
        <v>23833</v>
      </c>
      <c r="G72" s="74">
        <v>2650</v>
      </c>
      <c r="H72" s="71"/>
    </row>
    <row r="73" spans="1:8" x14ac:dyDescent="0.35">
      <c r="A73" s="39">
        <v>62</v>
      </c>
      <c r="B73" s="41" t="s">
        <v>203</v>
      </c>
      <c r="C73" s="41" t="s">
        <v>8557</v>
      </c>
      <c r="D73" s="41" t="s">
        <v>8558</v>
      </c>
      <c r="E73" s="43" t="s">
        <v>8559</v>
      </c>
      <c r="F73" s="68" t="s">
        <v>8503</v>
      </c>
      <c r="G73" s="74">
        <v>3300</v>
      </c>
      <c r="H73" s="71"/>
    </row>
    <row r="74" spans="1:8" x14ac:dyDescent="0.35">
      <c r="A74" s="75">
        <v>63</v>
      </c>
      <c r="B74" s="76" t="s">
        <v>203</v>
      </c>
      <c r="C74" s="76" t="s">
        <v>8560</v>
      </c>
      <c r="D74" s="76" t="s">
        <v>8561</v>
      </c>
      <c r="E74" s="49" t="s">
        <v>8562</v>
      </c>
      <c r="F74" s="546">
        <v>23863</v>
      </c>
      <c r="G74" s="78">
        <v>600</v>
      </c>
      <c r="H74" s="79"/>
    </row>
    <row r="75" spans="1:8" ht="21.75" thickBot="1" x14ac:dyDescent="0.4">
      <c r="A75" s="626" t="s">
        <v>8388</v>
      </c>
      <c r="B75" s="626"/>
      <c r="C75" s="626"/>
      <c r="D75" s="626"/>
      <c r="E75" s="626"/>
      <c r="F75" s="626"/>
      <c r="G75" s="51">
        <f>SUM(G12:G74)</f>
        <v>2576195.5</v>
      </c>
      <c r="H75" s="52"/>
    </row>
    <row r="76" spans="1:8" ht="21.75" thickTop="1" x14ac:dyDescent="0.35"/>
    <row r="77" spans="1:8" x14ac:dyDescent="0.35">
      <c r="A77" s="541" t="s">
        <v>8563</v>
      </c>
    </row>
    <row r="78" spans="1:8" ht="42" x14ac:dyDescent="0.35">
      <c r="A78" s="30" t="s">
        <v>77</v>
      </c>
      <c r="B78" s="31" t="s">
        <v>113</v>
      </c>
      <c r="C78" s="31" t="s">
        <v>114</v>
      </c>
      <c r="D78" s="31" t="s">
        <v>115</v>
      </c>
      <c r="E78" s="30" t="s">
        <v>116</v>
      </c>
      <c r="F78" s="30" t="s">
        <v>117</v>
      </c>
      <c r="G78" s="32" t="s">
        <v>16</v>
      </c>
      <c r="H78" s="30" t="s">
        <v>80</v>
      </c>
    </row>
    <row r="79" spans="1:8" x14ac:dyDescent="0.35">
      <c r="A79" s="63">
        <v>1</v>
      </c>
      <c r="B79" s="64" t="s">
        <v>8564</v>
      </c>
      <c r="C79" s="64" t="s">
        <v>8565</v>
      </c>
      <c r="D79" s="64" t="s">
        <v>8566</v>
      </c>
      <c r="E79" s="38"/>
      <c r="F79" s="547">
        <v>23924</v>
      </c>
      <c r="G79" s="66">
        <v>63200</v>
      </c>
      <c r="H79" s="38"/>
    </row>
    <row r="80" spans="1:8" x14ac:dyDescent="0.35">
      <c r="A80" s="39">
        <v>2</v>
      </c>
      <c r="B80" s="41" t="s">
        <v>8567</v>
      </c>
      <c r="C80" s="41" t="s">
        <v>8568</v>
      </c>
      <c r="D80" s="41" t="s">
        <v>8569</v>
      </c>
      <c r="E80" s="43"/>
      <c r="F80" s="73">
        <v>23955</v>
      </c>
      <c r="G80" s="69">
        <v>22711.5</v>
      </c>
      <c r="H80" s="43"/>
    </row>
    <row r="81" spans="1:8" x14ac:dyDescent="0.35">
      <c r="A81" s="39">
        <v>3</v>
      </c>
      <c r="B81" s="41" t="s">
        <v>8570</v>
      </c>
      <c r="C81" s="41" t="s">
        <v>8571</v>
      </c>
      <c r="D81" s="41" t="s">
        <v>8572</v>
      </c>
      <c r="E81" s="43"/>
      <c r="F81" s="73">
        <v>23894</v>
      </c>
      <c r="G81" s="69">
        <v>4350</v>
      </c>
      <c r="H81" s="43"/>
    </row>
    <row r="82" spans="1:8" x14ac:dyDescent="0.35">
      <c r="A82" s="39">
        <v>4</v>
      </c>
      <c r="B82" s="41" t="s">
        <v>8573</v>
      </c>
      <c r="C82" s="41" t="s">
        <v>8574</v>
      </c>
      <c r="D82" s="41" t="s">
        <v>8575</v>
      </c>
      <c r="E82" s="43"/>
      <c r="F82" s="73" t="s">
        <v>8576</v>
      </c>
      <c r="G82" s="69">
        <v>2485</v>
      </c>
      <c r="H82" s="43"/>
    </row>
    <row r="83" spans="1:8" x14ac:dyDescent="0.35">
      <c r="A83" s="39">
        <v>5</v>
      </c>
      <c r="B83" s="41" t="s">
        <v>8573</v>
      </c>
      <c r="C83" s="41" t="s">
        <v>8577</v>
      </c>
      <c r="D83" s="41" t="s">
        <v>8578</v>
      </c>
      <c r="E83" s="43"/>
      <c r="F83" s="73">
        <v>23682</v>
      </c>
      <c r="G83" s="69">
        <v>1130</v>
      </c>
      <c r="H83" s="43"/>
    </row>
    <row r="84" spans="1:8" x14ac:dyDescent="0.35">
      <c r="A84" s="75">
        <v>6</v>
      </c>
      <c r="B84" s="76" t="s">
        <v>8579</v>
      </c>
      <c r="C84" s="76" t="s">
        <v>8580</v>
      </c>
      <c r="D84" s="76" t="s">
        <v>8581</v>
      </c>
      <c r="E84" s="49"/>
      <c r="F84" s="546">
        <v>23986</v>
      </c>
      <c r="G84" s="548">
        <v>65970</v>
      </c>
      <c r="H84" s="49"/>
    </row>
    <row r="85" spans="1:8" ht="21.75" thickBot="1" x14ac:dyDescent="0.4">
      <c r="A85" s="620" t="s">
        <v>8388</v>
      </c>
      <c r="B85" s="621"/>
      <c r="C85" s="621"/>
      <c r="D85" s="621"/>
      <c r="E85" s="621"/>
      <c r="F85" s="622"/>
      <c r="G85" s="51">
        <f>SUM(G79:G84)</f>
        <v>159846.5</v>
      </c>
      <c r="H85" s="52"/>
    </row>
    <row r="86" spans="1:8" ht="21.75" thickTop="1" x14ac:dyDescent="0.35"/>
    <row r="87" spans="1:8" x14ac:dyDescent="0.35">
      <c r="F87" s="549" t="s">
        <v>111</v>
      </c>
      <c r="G87" s="550">
        <f>+G8+G75+G85</f>
        <v>2835633</v>
      </c>
      <c r="H87" s="28" t="s">
        <v>8582</v>
      </c>
    </row>
  </sheetData>
  <mergeCells count="6">
    <mergeCell ref="A85:F85"/>
    <mergeCell ref="A1:H1"/>
    <mergeCell ref="A2:H2"/>
    <mergeCell ref="A3:H3"/>
    <mergeCell ref="A8:F8"/>
    <mergeCell ref="A75:F75"/>
  </mergeCells>
  <printOptions horizontalCentered="1"/>
  <pageMargins left="0.31496062992125984" right="0.31496062992125984" top="0.35433070866141736" bottom="0.35433070866141736" header="0.31496062992125984" footer="0.31496062992125984"/>
  <pageSetup scale="83" orientation="portrait" r:id="rId1"/>
  <rowBreaks count="1" manualBreakCount="1">
    <brk id="76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view="pageBreakPreview" zoomScale="80" zoomScaleNormal="70" zoomScaleSheetLayoutView="80" workbookViewId="0">
      <pane ySplit="6" topLeftCell="A37" activePane="bottomLeft" state="frozen"/>
      <selection pane="bottomLeft" activeCell="F15" sqref="F15"/>
    </sheetView>
  </sheetViews>
  <sheetFormatPr defaultRowHeight="21" x14ac:dyDescent="0.35"/>
  <cols>
    <col min="1" max="1" width="9.125" style="537" customWidth="1"/>
    <col min="2" max="2" width="15.25" style="537" customWidth="1"/>
    <col min="3" max="3" width="26.875" style="433" customWidth="1"/>
    <col min="4" max="4" width="11.375" style="537" customWidth="1"/>
    <col min="5" max="5" width="13.375" style="537" customWidth="1"/>
    <col min="6" max="6" width="55.875" style="538" customWidth="1"/>
    <col min="7" max="7" width="15.125" style="539" customWidth="1"/>
    <col min="8" max="8" width="23.75" style="540" customWidth="1"/>
    <col min="9" max="9" width="20" style="540" customWidth="1"/>
    <col min="10" max="10" width="33.875" style="540" customWidth="1"/>
    <col min="11" max="11" width="19.75" style="540" customWidth="1"/>
    <col min="12" max="254" width="9" style="433"/>
    <col min="255" max="255" width="6" style="433" bestFit="1" customWidth="1"/>
    <col min="256" max="256" width="12.125" style="433" customWidth="1"/>
    <col min="257" max="257" width="23.875" style="433" customWidth="1"/>
    <col min="258" max="258" width="10.875" style="433" bestFit="1" customWidth="1"/>
    <col min="259" max="259" width="12.75" style="433" customWidth="1"/>
    <col min="260" max="260" width="11.375" style="433" customWidth="1"/>
    <col min="261" max="261" width="12.75" style="433" customWidth="1"/>
    <col min="262" max="262" width="50.125" style="433" customWidth="1"/>
    <col min="263" max="263" width="17.75" style="433" bestFit="1" customWidth="1"/>
    <col min="264" max="266" width="15.375" style="433" customWidth="1"/>
    <col min="267" max="267" width="16.375" style="433" customWidth="1"/>
    <col min="268" max="510" width="9" style="433"/>
    <col min="511" max="511" width="6" style="433" bestFit="1" customWidth="1"/>
    <col min="512" max="512" width="12.125" style="433" customWidth="1"/>
    <col min="513" max="513" width="23.875" style="433" customWidth="1"/>
    <col min="514" max="514" width="10.875" style="433" bestFit="1" customWidth="1"/>
    <col min="515" max="515" width="12.75" style="433" customWidth="1"/>
    <col min="516" max="516" width="11.375" style="433" customWidth="1"/>
    <col min="517" max="517" width="12.75" style="433" customWidth="1"/>
    <col min="518" max="518" width="50.125" style="433" customWidth="1"/>
    <col min="519" max="519" width="17.75" style="433" bestFit="1" customWidth="1"/>
    <col min="520" max="522" width="15.375" style="433" customWidth="1"/>
    <col min="523" max="523" width="16.375" style="433" customWidth="1"/>
    <col min="524" max="766" width="9" style="433"/>
    <col min="767" max="767" width="6" style="433" bestFit="1" customWidth="1"/>
    <col min="768" max="768" width="12.125" style="433" customWidth="1"/>
    <col min="769" max="769" width="23.875" style="433" customWidth="1"/>
    <col min="770" max="770" width="10.875" style="433" bestFit="1" customWidth="1"/>
    <col min="771" max="771" width="12.75" style="433" customWidth="1"/>
    <col min="772" max="772" width="11.375" style="433" customWidth="1"/>
    <col min="773" max="773" width="12.75" style="433" customWidth="1"/>
    <col min="774" max="774" width="50.125" style="433" customWidth="1"/>
    <col min="775" max="775" width="17.75" style="433" bestFit="1" customWidth="1"/>
    <col min="776" max="778" width="15.375" style="433" customWidth="1"/>
    <col min="779" max="779" width="16.375" style="433" customWidth="1"/>
    <col min="780" max="1022" width="9" style="433"/>
    <col min="1023" max="1023" width="6" style="433" bestFit="1" customWidth="1"/>
    <col min="1024" max="1024" width="12.125" style="433" customWidth="1"/>
    <col min="1025" max="1025" width="23.875" style="433" customWidth="1"/>
    <col min="1026" max="1026" width="10.875" style="433" bestFit="1" customWidth="1"/>
    <col min="1027" max="1027" width="12.75" style="433" customWidth="1"/>
    <col min="1028" max="1028" width="11.375" style="433" customWidth="1"/>
    <col min="1029" max="1029" width="12.75" style="433" customWidth="1"/>
    <col min="1030" max="1030" width="50.125" style="433" customWidth="1"/>
    <col min="1031" max="1031" width="17.75" style="433" bestFit="1" customWidth="1"/>
    <col min="1032" max="1034" width="15.375" style="433" customWidth="1"/>
    <col min="1035" max="1035" width="16.375" style="433" customWidth="1"/>
    <col min="1036" max="1278" width="9" style="433"/>
    <col min="1279" max="1279" width="6" style="433" bestFit="1" customWidth="1"/>
    <col min="1280" max="1280" width="12.125" style="433" customWidth="1"/>
    <col min="1281" max="1281" width="23.875" style="433" customWidth="1"/>
    <col min="1282" max="1282" width="10.875" style="433" bestFit="1" customWidth="1"/>
    <col min="1283" max="1283" width="12.75" style="433" customWidth="1"/>
    <col min="1284" max="1284" width="11.375" style="433" customWidth="1"/>
    <col min="1285" max="1285" width="12.75" style="433" customWidth="1"/>
    <col min="1286" max="1286" width="50.125" style="433" customWidth="1"/>
    <col min="1287" max="1287" width="17.75" style="433" bestFit="1" customWidth="1"/>
    <col min="1288" max="1290" width="15.375" style="433" customWidth="1"/>
    <col min="1291" max="1291" width="16.375" style="433" customWidth="1"/>
    <col min="1292" max="1534" width="9" style="433"/>
    <col min="1535" max="1535" width="6" style="433" bestFit="1" customWidth="1"/>
    <col min="1536" max="1536" width="12.125" style="433" customWidth="1"/>
    <col min="1537" max="1537" width="23.875" style="433" customWidth="1"/>
    <col min="1538" max="1538" width="10.875" style="433" bestFit="1" customWidth="1"/>
    <col min="1539" max="1539" width="12.75" style="433" customWidth="1"/>
    <col min="1540" max="1540" width="11.375" style="433" customWidth="1"/>
    <col min="1541" max="1541" width="12.75" style="433" customWidth="1"/>
    <col min="1542" max="1542" width="50.125" style="433" customWidth="1"/>
    <col min="1543" max="1543" width="17.75" style="433" bestFit="1" customWidth="1"/>
    <col min="1544" max="1546" width="15.375" style="433" customWidth="1"/>
    <col min="1547" max="1547" width="16.375" style="433" customWidth="1"/>
    <col min="1548" max="1790" width="9" style="433"/>
    <col min="1791" max="1791" width="6" style="433" bestFit="1" customWidth="1"/>
    <col min="1792" max="1792" width="12.125" style="433" customWidth="1"/>
    <col min="1793" max="1793" width="23.875" style="433" customWidth="1"/>
    <col min="1794" max="1794" width="10.875" style="433" bestFit="1" customWidth="1"/>
    <col min="1795" max="1795" width="12.75" style="433" customWidth="1"/>
    <col min="1796" max="1796" width="11.375" style="433" customWidth="1"/>
    <col min="1797" max="1797" width="12.75" style="433" customWidth="1"/>
    <col min="1798" max="1798" width="50.125" style="433" customWidth="1"/>
    <col min="1799" max="1799" width="17.75" style="433" bestFit="1" customWidth="1"/>
    <col min="1800" max="1802" width="15.375" style="433" customWidth="1"/>
    <col min="1803" max="1803" width="16.375" style="433" customWidth="1"/>
    <col min="1804" max="2046" width="9" style="433"/>
    <col min="2047" max="2047" width="6" style="433" bestFit="1" customWidth="1"/>
    <col min="2048" max="2048" width="12.125" style="433" customWidth="1"/>
    <col min="2049" max="2049" width="23.875" style="433" customWidth="1"/>
    <col min="2050" max="2050" width="10.875" style="433" bestFit="1" customWidth="1"/>
    <col min="2051" max="2051" width="12.75" style="433" customWidth="1"/>
    <col min="2052" max="2052" width="11.375" style="433" customWidth="1"/>
    <col min="2053" max="2053" width="12.75" style="433" customWidth="1"/>
    <col min="2054" max="2054" width="50.125" style="433" customWidth="1"/>
    <col min="2055" max="2055" width="17.75" style="433" bestFit="1" customWidth="1"/>
    <col min="2056" max="2058" width="15.375" style="433" customWidth="1"/>
    <col min="2059" max="2059" width="16.375" style="433" customWidth="1"/>
    <col min="2060" max="2302" width="9" style="433"/>
    <col min="2303" max="2303" width="6" style="433" bestFit="1" customWidth="1"/>
    <col min="2304" max="2304" width="12.125" style="433" customWidth="1"/>
    <col min="2305" max="2305" width="23.875" style="433" customWidth="1"/>
    <col min="2306" max="2306" width="10.875" style="433" bestFit="1" customWidth="1"/>
    <col min="2307" max="2307" width="12.75" style="433" customWidth="1"/>
    <col min="2308" max="2308" width="11.375" style="433" customWidth="1"/>
    <col min="2309" max="2309" width="12.75" style="433" customWidth="1"/>
    <col min="2310" max="2310" width="50.125" style="433" customWidth="1"/>
    <col min="2311" max="2311" width="17.75" style="433" bestFit="1" customWidth="1"/>
    <col min="2312" max="2314" width="15.375" style="433" customWidth="1"/>
    <col min="2315" max="2315" width="16.375" style="433" customWidth="1"/>
    <col min="2316" max="2558" width="9" style="433"/>
    <col min="2559" max="2559" width="6" style="433" bestFit="1" customWidth="1"/>
    <col min="2560" max="2560" width="12.125" style="433" customWidth="1"/>
    <col min="2561" max="2561" width="23.875" style="433" customWidth="1"/>
    <col min="2562" max="2562" width="10.875" style="433" bestFit="1" customWidth="1"/>
    <col min="2563" max="2563" width="12.75" style="433" customWidth="1"/>
    <col min="2564" max="2564" width="11.375" style="433" customWidth="1"/>
    <col min="2565" max="2565" width="12.75" style="433" customWidth="1"/>
    <col min="2566" max="2566" width="50.125" style="433" customWidth="1"/>
    <col min="2567" max="2567" width="17.75" style="433" bestFit="1" customWidth="1"/>
    <col min="2568" max="2570" width="15.375" style="433" customWidth="1"/>
    <col min="2571" max="2571" width="16.375" style="433" customWidth="1"/>
    <col min="2572" max="2814" width="9" style="433"/>
    <col min="2815" max="2815" width="6" style="433" bestFit="1" customWidth="1"/>
    <col min="2816" max="2816" width="12.125" style="433" customWidth="1"/>
    <col min="2817" max="2817" width="23.875" style="433" customWidth="1"/>
    <col min="2818" max="2818" width="10.875" style="433" bestFit="1" customWidth="1"/>
    <col min="2819" max="2819" width="12.75" style="433" customWidth="1"/>
    <col min="2820" max="2820" width="11.375" style="433" customWidth="1"/>
    <col min="2821" max="2821" width="12.75" style="433" customWidth="1"/>
    <col min="2822" max="2822" width="50.125" style="433" customWidth="1"/>
    <col min="2823" max="2823" width="17.75" style="433" bestFit="1" customWidth="1"/>
    <col min="2824" max="2826" width="15.375" style="433" customWidth="1"/>
    <col min="2827" max="2827" width="16.375" style="433" customWidth="1"/>
    <col min="2828" max="3070" width="9" style="433"/>
    <col min="3071" max="3071" width="6" style="433" bestFit="1" customWidth="1"/>
    <col min="3072" max="3072" width="12.125" style="433" customWidth="1"/>
    <col min="3073" max="3073" width="23.875" style="433" customWidth="1"/>
    <col min="3074" max="3074" width="10.875" style="433" bestFit="1" customWidth="1"/>
    <col min="3075" max="3075" width="12.75" style="433" customWidth="1"/>
    <col min="3076" max="3076" width="11.375" style="433" customWidth="1"/>
    <col min="3077" max="3077" width="12.75" style="433" customWidth="1"/>
    <col min="3078" max="3078" width="50.125" style="433" customWidth="1"/>
    <col min="3079" max="3079" width="17.75" style="433" bestFit="1" customWidth="1"/>
    <col min="3080" max="3082" width="15.375" style="433" customWidth="1"/>
    <col min="3083" max="3083" width="16.375" style="433" customWidth="1"/>
    <col min="3084" max="3326" width="9" style="433"/>
    <col min="3327" max="3327" width="6" style="433" bestFit="1" customWidth="1"/>
    <col min="3328" max="3328" width="12.125" style="433" customWidth="1"/>
    <col min="3329" max="3329" width="23.875" style="433" customWidth="1"/>
    <col min="3330" max="3330" width="10.875" style="433" bestFit="1" customWidth="1"/>
    <col min="3331" max="3331" width="12.75" style="433" customWidth="1"/>
    <col min="3332" max="3332" width="11.375" style="433" customWidth="1"/>
    <col min="3333" max="3333" width="12.75" style="433" customWidth="1"/>
    <col min="3334" max="3334" width="50.125" style="433" customWidth="1"/>
    <col min="3335" max="3335" width="17.75" style="433" bestFit="1" customWidth="1"/>
    <col min="3336" max="3338" width="15.375" style="433" customWidth="1"/>
    <col min="3339" max="3339" width="16.375" style="433" customWidth="1"/>
    <col min="3340" max="3582" width="9" style="433"/>
    <col min="3583" max="3583" width="6" style="433" bestFit="1" customWidth="1"/>
    <col min="3584" max="3584" width="12.125" style="433" customWidth="1"/>
    <col min="3585" max="3585" width="23.875" style="433" customWidth="1"/>
    <col min="3586" max="3586" width="10.875" style="433" bestFit="1" customWidth="1"/>
    <col min="3587" max="3587" width="12.75" style="433" customWidth="1"/>
    <col min="3588" max="3588" width="11.375" style="433" customWidth="1"/>
    <col min="3589" max="3589" width="12.75" style="433" customWidth="1"/>
    <col min="3590" max="3590" width="50.125" style="433" customWidth="1"/>
    <col min="3591" max="3591" width="17.75" style="433" bestFit="1" customWidth="1"/>
    <col min="3592" max="3594" width="15.375" style="433" customWidth="1"/>
    <col min="3595" max="3595" width="16.375" style="433" customWidth="1"/>
    <col min="3596" max="3838" width="9" style="433"/>
    <col min="3839" max="3839" width="6" style="433" bestFit="1" customWidth="1"/>
    <col min="3840" max="3840" width="12.125" style="433" customWidth="1"/>
    <col min="3841" max="3841" width="23.875" style="433" customWidth="1"/>
    <col min="3842" max="3842" width="10.875" style="433" bestFit="1" customWidth="1"/>
    <col min="3843" max="3843" width="12.75" style="433" customWidth="1"/>
    <col min="3844" max="3844" width="11.375" style="433" customWidth="1"/>
    <col min="3845" max="3845" width="12.75" style="433" customWidth="1"/>
    <col min="3846" max="3846" width="50.125" style="433" customWidth="1"/>
    <col min="3847" max="3847" width="17.75" style="433" bestFit="1" customWidth="1"/>
    <col min="3848" max="3850" width="15.375" style="433" customWidth="1"/>
    <col min="3851" max="3851" width="16.375" style="433" customWidth="1"/>
    <col min="3852" max="4094" width="9" style="433"/>
    <col min="4095" max="4095" width="6" style="433" bestFit="1" customWidth="1"/>
    <col min="4096" max="4096" width="12.125" style="433" customWidth="1"/>
    <col min="4097" max="4097" width="23.875" style="433" customWidth="1"/>
    <col min="4098" max="4098" width="10.875" style="433" bestFit="1" customWidth="1"/>
    <col min="4099" max="4099" width="12.75" style="433" customWidth="1"/>
    <col min="4100" max="4100" width="11.375" style="433" customWidth="1"/>
    <col min="4101" max="4101" width="12.75" style="433" customWidth="1"/>
    <col min="4102" max="4102" width="50.125" style="433" customWidth="1"/>
    <col min="4103" max="4103" width="17.75" style="433" bestFit="1" customWidth="1"/>
    <col min="4104" max="4106" width="15.375" style="433" customWidth="1"/>
    <col min="4107" max="4107" width="16.375" style="433" customWidth="1"/>
    <col min="4108" max="4350" width="9" style="433"/>
    <col min="4351" max="4351" width="6" style="433" bestFit="1" customWidth="1"/>
    <col min="4352" max="4352" width="12.125" style="433" customWidth="1"/>
    <col min="4353" max="4353" width="23.875" style="433" customWidth="1"/>
    <col min="4354" max="4354" width="10.875" style="433" bestFit="1" customWidth="1"/>
    <col min="4355" max="4355" width="12.75" style="433" customWidth="1"/>
    <col min="4356" max="4356" width="11.375" style="433" customWidth="1"/>
    <col min="4357" max="4357" width="12.75" style="433" customWidth="1"/>
    <col min="4358" max="4358" width="50.125" style="433" customWidth="1"/>
    <col min="4359" max="4359" width="17.75" style="433" bestFit="1" customWidth="1"/>
    <col min="4360" max="4362" width="15.375" style="433" customWidth="1"/>
    <col min="4363" max="4363" width="16.375" style="433" customWidth="1"/>
    <col min="4364" max="4606" width="9" style="433"/>
    <col min="4607" max="4607" width="6" style="433" bestFit="1" customWidth="1"/>
    <col min="4608" max="4608" width="12.125" style="433" customWidth="1"/>
    <col min="4609" max="4609" width="23.875" style="433" customWidth="1"/>
    <col min="4610" max="4610" width="10.875" style="433" bestFit="1" customWidth="1"/>
    <col min="4611" max="4611" width="12.75" style="433" customWidth="1"/>
    <col min="4612" max="4612" width="11.375" style="433" customWidth="1"/>
    <col min="4613" max="4613" width="12.75" style="433" customWidth="1"/>
    <col min="4614" max="4614" width="50.125" style="433" customWidth="1"/>
    <col min="4615" max="4615" width="17.75" style="433" bestFit="1" customWidth="1"/>
    <col min="4616" max="4618" width="15.375" style="433" customWidth="1"/>
    <col min="4619" max="4619" width="16.375" style="433" customWidth="1"/>
    <col min="4620" max="4862" width="9" style="433"/>
    <col min="4863" max="4863" width="6" style="433" bestFit="1" customWidth="1"/>
    <col min="4864" max="4864" width="12.125" style="433" customWidth="1"/>
    <col min="4865" max="4865" width="23.875" style="433" customWidth="1"/>
    <col min="4866" max="4866" width="10.875" style="433" bestFit="1" customWidth="1"/>
    <col min="4867" max="4867" width="12.75" style="433" customWidth="1"/>
    <col min="4868" max="4868" width="11.375" style="433" customWidth="1"/>
    <col min="4869" max="4869" width="12.75" style="433" customWidth="1"/>
    <col min="4870" max="4870" width="50.125" style="433" customWidth="1"/>
    <col min="4871" max="4871" width="17.75" style="433" bestFit="1" customWidth="1"/>
    <col min="4872" max="4874" width="15.375" style="433" customWidth="1"/>
    <col min="4875" max="4875" width="16.375" style="433" customWidth="1"/>
    <col min="4876" max="5118" width="9" style="433"/>
    <col min="5119" max="5119" width="6" style="433" bestFit="1" customWidth="1"/>
    <col min="5120" max="5120" width="12.125" style="433" customWidth="1"/>
    <col min="5121" max="5121" width="23.875" style="433" customWidth="1"/>
    <col min="5122" max="5122" width="10.875" style="433" bestFit="1" customWidth="1"/>
    <col min="5123" max="5123" width="12.75" style="433" customWidth="1"/>
    <col min="5124" max="5124" width="11.375" style="433" customWidth="1"/>
    <col min="5125" max="5125" width="12.75" style="433" customWidth="1"/>
    <col min="5126" max="5126" width="50.125" style="433" customWidth="1"/>
    <col min="5127" max="5127" width="17.75" style="433" bestFit="1" customWidth="1"/>
    <col min="5128" max="5130" width="15.375" style="433" customWidth="1"/>
    <col min="5131" max="5131" width="16.375" style="433" customWidth="1"/>
    <col min="5132" max="5374" width="9" style="433"/>
    <col min="5375" max="5375" width="6" style="433" bestFit="1" customWidth="1"/>
    <col min="5376" max="5376" width="12.125" style="433" customWidth="1"/>
    <col min="5377" max="5377" width="23.875" style="433" customWidth="1"/>
    <col min="5378" max="5378" width="10.875" style="433" bestFit="1" customWidth="1"/>
    <col min="5379" max="5379" width="12.75" style="433" customWidth="1"/>
    <col min="5380" max="5380" width="11.375" style="433" customWidth="1"/>
    <col min="5381" max="5381" width="12.75" style="433" customWidth="1"/>
    <col min="5382" max="5382" width="50.125" style="433" customWidth="1"/>
    <col min="5383" max="5383" width="17.75" style="433" bestFit="1" customWidth="1"/>
    <col min="5384" max="5386" width="15.375" style="433" customWidth="1"/>
    <col min="5387" max="5387" width="16.375" style="433" customWidth="1"/>
    <col min="5388" max="5630" width="9" style="433"/>
    <col min="5631" max="5631" width="6" style="433" bestFit="1" customWidth="1"/>
    <col min="5632" max="5632" width="12.125" style="433" customWidth="1"/>
    <col min="5633" max="5633" width="23.875" style="433" customWidth="1"/>
    <col min="5634" max="5634" width="10.875" style="433" bestFit="1" customWidth="1"/>
    <col min="5635" max="5635" width="12.75" style="433" customWidth="1"/>
    <col min="5636" max="5636" width="11.375" style="433" customWidth="1"/>
    <col min="5637" max="5637" width="12.75" style="433" customWidth="1"/>
    <col min="5638" max="5638" width="50.125" style="433" customWidth="1"/>
    <col min="5639" max="5639" width="17.75" style="433" bestFit="1" customWidth="1"/>
    <col min="5640" max="5642" width="15.375" style="433" customWidth="1"/>
    <col min="5643" max="5643" width="16.375" style="433" customWidth="1"/>
    <col min="5644" max="5886" width="9" style="433"/>
    <col min="5887" max="5887" width="6" style="433" bestFit="1" customWidth="1"/>
    <col min="5888" max="5888" width="12.125" style="433" customWidth="1"/>
    <col min="5889" max="5889" width="23.875" style="433" customWidth="1"/>
    <col min="5890" max="5890" width="10.875" style="433" bestFit="1" customWidth="1"/>
    <col min="5891" max="5891" width="12.75" style="433" customWidth="1"/>
    <col min="5892" max="5892" width="11.375" style="433" customWidth="1"/>
    <col min="5893" max="5893" width="12.75" style="433" customWidth="1"/>
    <col min="5894" max="5894" width="50.125" style="433" customWidth="1"/>
    <col min="5895" max="5895" width="17.75" style="433" bestFit="1" customWidth="1"/>
    <col min="5896" max="5898" width="15.375" style="433" customWidth="1"/>
    <col min="5899" max="5899" width="16.375" style="433" customWidth="1"/>
    <col min="5900" max="6142" width="9" style="433"/>
    <col min="6143" max="6143" width="6" style="433" bestFit="1" customWidth="1"/>
    <col min="6144" max="6144" width="12.125" style="433" customWidth="1"/>
    <col min="6145" max="6145" width="23.875" style="433" customWidth="1"/>
    <col min="6146" max="6146" width="10.875" style="433" bestFit="1" customWidth="1"/>
    <col min="6147" max="6147" width="12.75" style="433" customWidth="1"/>
    <col min="6148" max="6148" width="11.375" style="433" customWidth="1"/>
    <col min="6149" max="6149" width="12.75" style="433" customWidth="1"/>
    <col min="6150" max="6150" width="50.125" style="433" customWidth="1"/>
    <col min="6151" max="6151" width="17.75" style="433" bestFit="1" customWidth="1"/>
    <col min="6152" max="6154" width="15.375" style="433" customWidth="1"/>
    <col min="6155" max="6155" width="16.375" style="433" customWidth="1"/>
    <col min="6156" max="6398" width="9" style="433"/>
    <col min="6399" max="6399" width="6" style="433" bestFit="1" customWidth="1"/>
    <col min="6400" max="6400" width="12.125" style="433" customWidth="1"/>
    <col min="6401" max="6401" width="23.875" style="433" customWidth="1"/>
    <col min="6402" max="6402" width="10.875" style="433" bestFit="1" customWidth="1"/>
    <col min="6403" max="6403" width="12.75" style="433" customWidth="1"/>
    <col min="6404" max="6404" width="11.375" style="433" customWidth="1"/>
    <col min="6405" max="6405" width="12.75" style="433" customWidth="1"/>
    <col min="6406" max="6406" width="50.125" style="433" customWidth="1"/>
    <col min="6407" max="6407" width="17.75" style="433" bestFit="1" customWidth="1"/>
    <col min="6408" max="6410" width="15.375" style="433" customWidth="1"/>
    <col min="6411" max="6411" width="16.375" style="433" customWidth="1"/>
    <col min="6412" max="6654" width="9" style="433"/>
    <col min="6655" max="6655" width="6" style="433" bestFit="1" customWidth="1"/>
    <col min="6656" max="6656" width="12.125" style="433" customWidth="1"/>
    <col min="6657" max="6657" width="23.875" style="433" customWidth="1"/>
    <col min="6658" max="6658" width="10.875" style="433" bestFit="1" customWidth="1"/>
    <col min="6659" max="6659" width="12.75" style="433" customWidth="1"/>
    <col min="6660" max="6660" width="11.375" style="433" customWidth="1"/>
    <col min="6661" max="6661" width="12.75" style="433" customWidth="1"/>
    <col min="6662" max="6662" width="50.125" style="433" customWidth="1"/>
    <col min="6663" max="6663" width="17.75" style="433" bestFit="1" customWidth="1"/>
    <col min="6664" max="6666" width="15.375" style="433" customWidth="1"/>
    <col min="6667" max="6667" width="16.375" style="433" customWidth="1"/>
    <col min="6668" max="6910" width="9" style="433"/>
    <col min="6911" max="6911" width="6" style="433" bestFit="1" customWidth="1"/>
    <col min="6912" max="6912" width="12.125" style="433" customWidth="1"/>
    <col min="6913" max="6913" width="23.875" style="433" customWidth="1"/>
    <col min="6914" max="6914" width="10.875" style="433" bestFit="1" customWidth="1"/>
    <col min="6915" max="6915" width="12.75" style="433" customWidth="1"/>
    <col min="6916" max="6916" width="11.375" style="433" customWidth="1"/>
    <col min="6917" max="6917" width="12.75" style="433" customWidth="1"/>
    <col min="6918" max="6918" width="50.125" style="433" customWidth="1"/>
    <col min="6919" max="6919" width="17.75" style="433" bestFit="1" customWidth="1"/>
    <col min="6920" max="6922" width="15.375" style="433" customWidth="1"/>
    <col min="6923" max="6923" width="16.375" style="433" customWidth="1"/>
    <col min="6924" max="7166" width="9" style="433"/>
    <col min="7167" max="7167" width="6" style="433" bestFit="1" customWidth="1"/>
    <col min="7168" max="7168" width="12.125" style="433" customWidth="1"/>
    <col min="7169" max="7169" width="23.875" style="433" customWidth="1"/>
    <col min="7170" max="7170" width="10.875" style="433" bestFit="1" customWidth="1"/>
    <col min="7171" max="7171" width="12.75" style="433" customWidth="1"/>
    <col min="7172" max="7172" width="11.375" style="433" customWidth="1"/>
    <col min="7173" max="7173" width="12.75" style="433" customWidth="1"/>
    <col min="7174" max="7174" width="50.125" style="433" customWidth="1"/>
    <col min="7175" max="7175" width="17.75" style="433" bestFit="1" customWidth="1"/>
    <col min="7176" max="7178" width="15.375" style="433" customWidth="1"/>
    <col min="7179" max="7179" width="16.375" style="433" customWidth="1"/>
    <col min="7180" max="7422" width="9" style="433"/>
    <col min="7423" max="7423" width="6" style="433" bestFit="1" customWidth="1"/>
    <col min="7424" max="7424" width="12.125" style="433" customWidth="1"/>
    <col min="7425" max="7425" width="23.875" style="433" customWidth="1"/>
    <col min="7426" max="7426" width="10.875" style="433" bestFit="1" customWidth="1"/>
    <col min="7427" max="7427" width="12.75" style="433" customWidth="1"/>
    <col min="7428" max="7428" width="11.375" style="433" customWidth="1"/>
    <col min="7429" max="7429" width="12.75" style="433" customWidth="1"/>
    <col min="7430" max="7430" width="50.125" style="433" customWidth="1"/>
    <col min="7431" max="7431" width="17.75" style="433" bestFit="1" customWidth="1"/>
    <col min="7432" max="7434" width="15.375" style="433" customWidth="1"/>
    <col min="7435" max="7435" width="16.375" style="433" customWidth="1"/>
    <col min="7436" max="7678" width="9" style="433"/>
    <col min="7679" max="7679" width="6" style="433" bestFit="1" customWidth="1"/>
    <col min="7680" max="7680" width="12.125" style="433" customWidth="1"/>
    <col min="7681" max="7681" width="23.875" style="433" customWidth="1"/>
    <col min="7682" max="7682" width="10.875" style="433" bestFit="1" customWidth="1"/>
    <col min="7683" max="7683" width="12.75" style="433" customWidth="1"/>
    <col min="7684" max="7684" width="11.375" style="433" customWidth="1"/>
    <col min="7685" max="7685" width="12.75" style="433" customWidth="1"/>
    <col min="7686" max="7686" width="50.125" style="433" customWidth="1"/>
    <col min="7687" max="7687" width="17.75" style="433" bestFit="1" customWidth="1"/>
    <col min="7688" max="7690" width="15.375" style="433" customWidth="1"/>
    <col min="7691" max="7691" width="16.375" style="433" customWidth="1"/>
    <col min="7692" max="7934" width="9" style="433"/>
    <col min="7935" max="7935" width="6" style="433" bestFit="1" customWidth="1"/>
    <col min="7936" max="7936" width="12.125" style="433" customWidth="1"/>
    <col min="7937" max="7937" width="23.875" style="433" customWidth="1"/>
    <col min="7938" max="7938" width="10.875" style="433" bestFit="1" customWidth="1"/>
    <col min="7939" max="7939" width="12.75" style="433" customWidth="1"/>
    <col min="7940" max="7940" width="11.375" style="433" customWidth="1"/>
    <col min="7941" max="7941" width="12.75" style="433" customWidth="1"/>
    <col min="7942" max="7942" width="50.125" style="433" customWidth="1"/>
    <col min="7943" max="7943" width="17.75" style="433" bestFit="1" customWidth="1"/>
    <col min="7944" max="7946" width="15.375" style="433" customWidth="1"/>
    <col min="7947" max="7947" width="16.375" style="433" customWidth="1"/>
    <col min="7948" max="8190" width="9" style="433"/>
    <col min="8191" max="8191" width="6" style="433" bestFit="1" customWidth="1"/>
    <col min="8192" max="8192" width="12.125" style="433" customWidth="1"/>
    <col min="8193" max="8193" width="23.875" style="433" customWidth="1"/>
    <col min="8194" max="8194" width="10.875" style="433" bestFit="1" customWidth="1"/>
    <col min="8195" max="8195" width="12.75" style="433" customWidth="1"/>
    <col min="8196" max="8196" width="11.375" style="433" customWidth="1"/>
    <col min="8197" max="8197" width="12.75" style="433" customWidth="1"/>
    <col min="8198" max="8198" width="50.125" style="433" customWidth="1"/>
    <col min="8199" max="8199" width="17.75" style="433" bestFit="1" customWidth="1"/>
    <col min="8200" max="8202" width="15.375" style="433" customWidth="1"/>
    <col min="8203" max="8203" width="16.375" style="433" customWidth="1"/>
    <col min="8204" max="8446" width="9" style="433"/>
    <col min="8447" max="8447" width="6" style="433" bestFit="1" customWidth="1"/>
    <col min="8448" max="8448" width="12.125" style="433" customWidth="1"/>
    <col min="8449" max="8449" width="23.875" style="433" customWidth="1"/>
    <col min="8450" max="8450" width="10.875" style="433" bestFit="1" customWidth="1"/>
    <col min="8451" max="8451" width="12.75" style="433" customWidth="1"/>
    <col min="8452" max="8452" width="11.375" style="433" customWidth="1"/>
    <col min="8453" max="8453" width="12.75" style="433" customWidth="1"/>
    <col min="8454" max="8454" width="50.125" style="433" customWidth="1"/>
    <col min="8455" max="8455" width="17.75" style="433" bestFit="1" customWidth="1"/>
    <col min="8456" max="8458" width="15.375" style="433" customWidth="1"/>
    <col min="8459" max="8459" width="16.375" style="433" customWidth="1"/>
    <col min="8460" max="8702" width="9" style="433"/>
    <col min="8703" max="8703" width="6" style="433" bestFit="1" customWidth="1"/>
    <col min="8704" max="8704" width="12.125" style="433" customWidth="1"/>
    <col min="8705" max="8705" width="23.875" style="433" customWidth="1"/>
    <col min="8706" max="8706" width="10.875" style="433" bestFit="1" customWidth="1"/>
    <col min="8707" max="8707" width="12.75" style="433" customWidth="1"/>
    <col min="8708" max="8708" width="11.375" style="433" customWidth="1"/>
    <col min="8709" max="8709" width="12.75" style="433" customWidth="1"/>
    <col min="8710" max="8710" width="50.125" style="433" customWidth="1"/>
    <col min="8711" max="8711" width="17.75" style="433" bestFit="1" customWidth="1"/>
    <col min="8712" max="8714" width="15.375" style="433" customWidth="1"/>
    <col min="8715" max="8715" width="16.375" style="433" customWidth="1"/>
    <col min="8716" max="8958" width="9" style="433"/>
    <col min="8959" max="8959" width="6" style="433" bestFit="1" customWidth="1"/>
    <col min="8960" max="8960" width="12.125" style="433" customWidth="1"/>
    <col min="8961" max="8961" width="23.875" style="433" customWidth="1"/>
    <col min="8962" max="8962" width="10.875" style="433" bestFit="1" customWidth="1"/>
    <col min="8963" max="8963" width="12.75" style="433" customWidth="1"/>
    <col min="8964" max="8964" width="11.375" style="433" customWidth="1"/>
    <col min="8965" max="8965" width="12.75" style="433" customWidth="1"/>
    <col min="8966" max="8966" width="50.125" style="433" customWidth="1"/>
    <col min="8967" max="8967" width="17.75" style="433" bestFit="1" customWidth="1"/>
    <col min="8968" max="8970" width="15.375" style="433" customWidth="1"/>
    <col min="8971" max="8971" width="16.375" style="433" customWidth="1"/>
    <col min="8972" max="9214" width="9" style="433"/>
    <col min="9215" max="9215" width="6" style="433" bestFit="1" customWidth="1"/>
    <col min="9216" max="9216" width="12.125" style="433" customWidth="1"/>
    <col min="9217" max="9217" width="23.875" style="433" customWidth="1"/>
    <col min="9218" max="9218" width="10.875" style="433" bestFit="1" customWidth="1"/>
    <col min="9219" max="9219" width="12.75" style="433" customWidth="1"/>
    <col min="9220" max="9220" width="11.375" style="433" customWidth="1"/>
    <col min="9221" max="9221" width="12.75" style="433" customWidth="1"/>
    <col min="9222" max="9222" width="50.125" style="433" customWidth="1"/>
    <col min="9223" max="9223" width="17.75" style="433" bestFit="1" customWidth="1"/>
    <col min="9224" max="9226" width="15.375" style="433" customWidth="1"/>
    <col min="9227" max="9227" width="16.375" style="433" customWidth="1"/>
    <col min="9228" max="9470" width="9" style="433"/>
    <col min="9471" max="9471" width="6" style="433" bestFit="1" customWidth="1"/>
    <col min="9472" max="9472" width="12.125" style="433" customWidth="1"/>
    <col min="9473" max="9473" width="23.875" style="433" customWidth="1"/>
    <col min="9474" max="9474" width="10.875" style="433" bestFit="1" customWidth="1"/>
    <col min="9475" max="9475" width="12.75" style="433" customWidth="1"/>
    <col min="9476" max="9476" width="11.375" style="433" customWidth="1"/>
    <col min="9477" max="9477" width="12.75" style="433" customWidth="1"/>
    <col min="9478" max="9478" width="50.125" style="433" customWidth="1"/>
    <col min="9479" max="9479" width="17.75" style="433" bestFit="1" customWidth="1"/>
    <col min="9480" max="9482" width="15.375" style="433" customWidth="1"/>
    <col min="9483" max="9483" width="16.375" style="433" customWidth="1"/>
    <col min="9484" max="9726" width="9" style="433"/>
    <col min="9727" max="9727" width="6" style="433" bestFit="1" customWidth="1"/>
    <col min="9728" max="9728" width="12.125" style="433" customWidth="1"/>
    <col min="9729" max="9729" width="23.875" style="433" customWidth="1"/>
    <col min="9730" max="9730" width="10.875" style="433" bestFit="1" customWidth="1"/>
    <col min="9731" max="9731" width="12.75" style="433" customWidth="1"/>
    <col min="9732" max="9732" width="11.375" style="433" customWidth="1"/>
    <col min="9733" max="9733" width="12.75" style="433" customWidth="1"/>
    <col min="9734" max="9734" width="50.125" style="433" customWidth="1"/>
    <col min="9735" max="9735" width="17.75" style="433" bestFit="1" customWidth="1"/>
    <col min="9736" max="9738" width="15.375" style="433" customWidth="1"/>
    <col min="9739" max="9739" width="16.375" style="433" customWidth="1"/>
    <col min="9740" max="9982" width="9" style="433"/>
    <col min="9983" max="9983" width="6" style="433" bestFit="1" customWidth="1"/>
    <col min="9984" max="9984" width="12.125" style="433" customWidth="1"/>
    <col min="9985" max="9985" width="23.875" style="433" customWidth="1"/>
    <col min="9986" max="9986" width="10.875" style="433" bestFit="1" customWidth="1"/>
    <col min="9987" max="9987" width="12.75" style="433" customWidth="1"/>
    <col min="9988" max="9988" width="11.375" style="433" customWidth="1"/>
    <col min="9989" max="9989" width="12.75" style="433" customWidth="1"/>
    <col min="9990" max="9990" width="50.125" style="433" customWidth="1"/>
    <col min="9991" max="9991" width="17.75" style="433" bestFit="1" customWidth="1"/>
    <col min="9992" max="9994" width="15.375" style="433" customWidth="1"/>
    <col min="9995" max="9995" width="16.375" style="433" customWidth="1"/>
    <col min="9996" max="10238" width="9" style="433"/>
    <col min="10239" max="10239" width="6" style="433" bestFit="1" customWidth="1"/>
    <col min="10240" max="10240" width="12.125" style="433" customWidth="1"/>
    <col min="10241" max="10241" width="23.875" style="433" customWidth="1"/>
    <col min="10242" max="10242" width="10.875" style="433" bestFit="1" customWidth="1"/>
    <col min="10243" max="10243" width="12.75" style="433" customWidth="1"/>
    <col min="10244" max="10244" width="11.375" style="433" customWidth="1"/>
    <col min="10245" max="10245" width="12.75" style="433" customWidth="1"/>
    <col min="10246" max="10246" width="50.125" style="433" customWidth="1"/>
    <col min="10247" max="10247" width="17.75" style="433" bestFit="1" customWidth="1"/>
    <col min="10248" max="10250" width="15.375" style="433" customWidth="1"/>
    <col min="10251" max="10251" width="16.375" style="433" customWidth="1"/>
    <col min="10252" max="10494" width="9" style="433"/>
    <col min="10495" max="10495" width="6" style="433" bestFit="1" customWidth="1"/>
    <col min="10496" max="10496" width="12.125" style="433" customWidth="1"/>
    <col min="10497" max="10497" width="23.875" style="433" customWidth="1"/>
    <col min="10498" max="10498" width="10.875" style="433" bestFit="1" customWidth="1"/>
    <col min="10499" max="10499" width="12.75" style="433" customWidth="1"/>
    <col min="10500" max="10500" width="11.375" style="433" customWidth="1"/>
    <col min="10501" max="10501" width="12.75" style="433" customWidth="1"/>
    <col min="10502" max="10502" width="50.125" style="433" customWidth="1"/>
    <col min="10503" max="10503" width="17.75" style="433" bestFit="1" customWidth="1"/>
    <col min="10504" max="10506" width="15.375" style="433" customWidth="1"/>
    <col min="10507" max="10507" width="16.375" style="433" customWidth="1"/>
    <col min="10508" max="10750" width="9" style="433"/>
    <col min="10751" max="10751" width="6" style="433" bestFit="1" customWidth="1"/>
    <col min="10752" max="10752" width="12.125" style="433" customWidth="1"/>
    <col min="10753" max="10753" width="23.875" style="433" customWidth="1"/>
    <col min="10754" max="10754" width="10.875" style="433" bestFit="1" customWidth="1"/>
    <col min="10755" max="10755" width="12.75" style="433" customWidth="1"/>
    <col min="10756" max="10756" width="11.375" style="433" customWidth="1"/>
    <col min="10757" max="10757" width="12.75" style="433" customWidth="1"/>
    <col min="10758" max="10758" width="50.125" style="433" customWidth="1"/>
    <col min="10759" max="10759" width="17.75" style="433" bestFit="1" customWidth="1"/>
    <col min="10760" max="10762" width="15.375" style="433" customWidth="1"/>
    <col min="10763" max="10763" width="16.375" style="433" customWidth="1"/>
    <col min="10764" max="11006" width="9" style="433"/>
    <col min="11007" max="11007" width="6" style="433" bestFit="1" customWidth="1"/>
    <col min="11008" max="11008" width="12.125" style="433" customWidth="1"/>
    <col min="11009" max="11009" width="23.875" style="433" customWidth="1"/>
    <col min="11010" max="11010" width="10.875" style="433" bestFit="1" customWidth="1"/>
    <col min="11011" max="11011" width="12.75" style="433" customWidth="1"/>
    <col min="11012" max="11012" width="11.375" style="433" customWidth="1"/>
    <col min="11013" max="11013" width="12.75" style="433" customWidth="1"/>
    <col min="11014" max="11014" width="50.125" style="433" customWidth="1"/>
    <col min="11015" max="11015" width="17.75" style="433" bestFit="1" customWidth="1"/>
    <col min="11016" max="11018" width="15.375" style="433" customWidth="1"/>
    <col min="11019" max="11019" width="16.375" style="433" customWidth="1"/>
    <col min="11020" max="11262" width="9" style="433"/>
    <col min="11263" max="11263" width="6" style="433" bestFit="1" customWidth="1"/>
    <col min="11264" max="11264" width="12.125" style="433" customWidth="1"/>
    <col min="11265" max="11265" width="23.875" style="433" customWidth="1"/>
    <col min="11266" max="11266" width="10.875" style="433" bestFit="1" customWidth="1"/>
    <col min="11267" max="11267" width="12.75" style="433" customWidth="1"/>
    <col min="11268" max="11268" width="11.375" style="433" customWidth="1"/>
    <col min="11269" max="11269" width="12.75" style="433" customWidth="1"/>
    <col min="11270" max="11270" width="50.125" style="433" customWidth="1"/>
    <col min="11271" max="11271" width="17.75" style="433" bestFit="1" customWidth="1"/>
    <col min="11272" max="11274" width="15.375" style="433" customWidth="1"/>
    <col min="11275" max="11275" width="16.375" style="433" customWidth="1"/>
    <col min="11276" max="11518" width="9" style="433"/>
    <col min="11519" max="11519" width="6" style="433" bestFit="1" customWidth="1"/>
    <col min="11520" max="11520" width="12.125" style="433" customWidth="1"/>
    <col min="11521" max="11521" width="23.875" style="433" customWidth="1"/>
    <col min="11522" max="11522" width="10.875" style="433" bestFit="1" customWidth="1"/>
    <col min="11523" max="11523" width="12.75" style="433" customWidth="1"/>
    <col min="11524" max="11524" width="11.375" style="433" customWidth="1"/>
    <col min="11525" max="11525" width="12.75" style="433" customWidth="1"/>
    <col min="11526" max="11526" width="50.125" style="433" customWidth="1"/>
    <col min="11527" max="11527" width="17.75" style="433" bestFit="1" customWidth="1"/>
    <col min="11528" max="11530" width="15.375" style="433" customWidth="1"/>
    <col min="11531" max="11531" width="16.375" style="433" customWidth="1"/>
    <col min="11532" max="11774" width="9" style="433"/>
    <col min="11775" max="11775" width="6" style="433" bestFit="1" customWidth="1"/>
    <col min="11776" max="11776" width="12.125" style="433" customWidth="1"/>
    <col min="11777" max="11777" width="23.875" style="433" customWidth="1"/>
    <col min="11778" max="11778" width="10.875" style="433" bestFit="1" customWidth="1"/>
    <col min="11779" max="11779" width="12.75" style="433" customWidth="1"/>
    <col min="11780" max="11780" width="11.375" style="433" customWidth="1"/>
    <col min="11781" max="11781" width="12.75" style="433" customWidth="1"/>
    <col min="11782" max="11782" width="50.125" style="433" customWidth="1"/>
    <col min="11783" max="11783" width="17.75" style="433" bestFit="1" customWidth="1"/>
    <col min="11784" max="11786" width="15.375" style="433" customWidth="1"/>
    <col min="11787" max="11787" width="16.375" style="433" customWidth="1"/>
    <col min="11788" max="12030" width="9" style="433"/>
    <col min="12031" max="12031" width="6" style="433" bestFit="1" customWidth="1"/>
    <col min="12032" max="12032" width="12.125" style="433" customWidth="1"/>
    <col min="12033" max="12033" width="23.875" style="433" customWidth="1"/>
    <col min="12034" max="12034" width="10.875" style="433" bestFit="1" customWidth="1"/>
    <col min="12035" max="12035" width="12.75" style="433" customWidth="1"/>
    <col min="12036" max="12036" width="11.375" style="433" customWidth="1"/>
    <col min="12037" max="12037" width="12.75" style="433" customWidth="1"/>
    <col min="12038" max="12038" width="50.125" style="433" customWidth="1"/>
    <col min="12039" max="12039" width="17.75" style="433" bestFit="1" customWidth="1"/>
    <col min="12040" max="12042" width="15.375" style="433" customWidth="1"/>
    <col min="12043" max="12043" width="16.375" style="433" customWidth="1"/>
    <col min="12044" max="12286" width="9" style="433"/>
    <col min="12287" max="12287" width="6" style="433" bestFit="1" customWidth="1"/>
    <col min="12288" max="12288" width="12.125" style="433" customWidth="1"/>
    <col min="12289" max="12289" width="23.875" style="433" customWidth="1"/>
    <col min="12290" max="12290" width="10.875" style="433" bestFit="1" customWidth="1"/>
    <col min="12291" max="12291" width="12.75" style="433" customWidth="1"/>
    <col min="12292" max="12292" width="11.375" style="433" customWidth="1"/>
    <col min="12293" max="12293" width="12.75" style="433" customWidth="1"/>
    <col min="12294" max="12294" width="50.125" style="433" customWidth="1"/>
    <col min="12295" max="12295" width="17.75" style="433" bestFit="1" customWidth="1"/>
    <col min="12296" max="12298" width="15.375" style="433" customWidth="1"/>
    <col min="12299" max="12299" width="16.375" style="433" customWidth="1"/>
    <col min="12300" max="12542" width="9" style="433"/>
    <col min="12543" max="12543" width="6" style="433" bestFit="1" customWidth="1"/>
    <col min="12544" max="12544" width="12.125" style="433" customWidth="1"/>
    <col min="12545" max="12545" width="23.875" style="433" customWidth="1"/>
    <col min="12546" max="12546" width="10.875" style="433" bestFit="1" customWidth="1"/>
    <col min="12547" max="12547" width="12.75" style="433" customWidth="1"/>
    <col min="12548" max="12548" width="11.375" style="433" customWidth="1"/>
    <col min="12549" max="12549" width="12.75" style="433" customWidth="1"/>
    <col min="12550" max="12550" width="50.125" style="433" customWidth="1"/>
    <col min="12551" max="12551" width="17.75" style="433" bestFit="1" customWidth="1"/>
    <col min="12552" max="12554" width="15.375" style="433" customWidth="1"/>
    <col min="12555" max="12555" width="16.375" style="433" customWidth="1"/>
    <col min="12556" max="12798" width="9" style="433"/>
    <col min="12799" max="12799" width="6" style="433" bestFit="1" customWidth="1"/>
    <col min="12800" max="12800" width="12.125" style="433" customWidth="1"/>
    <col min="12801" max="12801" width="23.875" style="433" customWidth="1"/>
    <col min="12802" max="12802" width="10.875" style="433" bestFit="1" customWidth="1"/>
    <col min="12803" max="12803" width="12.75" style="433" customWidth="1"/>
    <col min="12804" max="12804" width="11.375" style="433" customWidth="1"/>
    <col min="12805" max="12805" width="12.75" style="433" customWidth="1"/>
    <col min="12806" max="12806" width="50.125" style="433" customWidth="1"/>
    <col min="12807" max="12807" width="17.75" style="433" bestFit="1" customWidth="1"/>
    <col min="12808" max="12810" width="15.375" style="433" customWidth="1"/>
    <col min="12811" max="12811" width="16.375" style="433" customWidth="1"/>
    <col min="12812" max="13054" width="9" style="433"/>
    <col min="13055" max="13055" width="6" style="433" bestFit="1" customWidth="1"/>
    <col min="13056" max="13056" width="12.125" style="433" customWidth="1"/>
    <col min="13057" max="13057" width="23.875" style="433" customWidth="1"/>
    <col min="13058" max="13058" width="10.875" style="433" bestFit="1" customWidth="1"/>
    <col min="13059" max="13059" width="12.75" style="433" customWidth="1"/>
    <col min="13060" max="13060" width="11.375" style="433" customWidth="1"/>
    <col min="13061" max="13061" width="12.75" style="433" customWidth="1"/>
    <col min="13062" max="13062" width="50.125" style="433" customWidth="1"/>
    <col min="13063" max="13063" width="17.75" style="433" bestFit="1" customWidth="1"/>
    <col min="13064" max="13066" width="15.375" style="433" customWidth="1"/>
    <col min="13067" max="13067" width="16.375" style="433" customWidth="1"/>
    <col min="13068" max="13310" width="9" style="433"/>
    <col min="13311" max="13311" width="6" style="433" bestFit="1" customWidth="1"/>
    <col min="13312" max="13312" width="12.125" style="433" customWidth="1"/>
    <col min="13313" max="13313" width="23.875" style="433" customWidth="1"/>
    <col min="13314" max="13314" width="10.875" style="433" bestFit="1" customWidth="1"/>
    <col min="13315" max="13315" width="12.75" style="433" customWidth="1"/>
    <col min="13316" max="13316" width="11.375" style="433" customWidth="1"/>
    <col min="13317" max="13317" width="12.75" style="433" customWidth="1"/>
    <col min="13318" max="13318" width="50.125" style="433" customWidth="1"/>
    <col min="13319" max="13319" width="17.75" style="433" bestFit="1" customWidth="1"/>
    <col min="13320" max="13322" width="15.375" style="433" customWidth="1"/>
    <col min="13323" max="13323" width="16.375" style="433" customWidth="1"/>
    <col min="13324" max="13566" width="9" style="433"/>
    <col min="13567" max="13567" width="6" style="433" bestFit="1" customWidth="1"/>
    <col min="13568" max="13568" width="12.125" style="433" customWidth="1"/>
    <col min="13569" max="13569" width="23.875" style="433" customWidth="1"/>
    <col min="13570" max="13570" width="10.875" style="433" bestFit="1" customWidth="1"/>
    <col min="13571" max="13571" width="12.75" style="433" customWidth="1"/>
    <col min="13572" max="13572" width="11.375" style="433" customWidth="1"/>
    <col min="13573" max="13573" width="12.75" style="433" customWidth="1"/>
    <col min="13574" max="13574" width="50.125" style="433" customWidth="1"/>
    <col min="13575" max="13575" width="17.75" style="433" bestFit="1" customWidth="1"/>
    <col min="13576" max="13578" width="15.375" style="433" customWidth="1"/>
    <col min="13579" max="13579" width="16.375" style="433" customWidth="1"/>
    <col min="13580" max="13822" width="9" style="433"/>
    <col min="13823" max="13823" width="6" style="433" bestFit="1" customWidth="1"/>
    <col min="13824" max="13824" width="12.125" style="433" customWidth="1"/>
    <col min="13825" max="13825" width="23.875" style="433" customWidth="1"/>
    <col min="13826" max="13826" width="10.875" style="433" bestFit="1" customWidth="1"/>
    <col min="13827" max="13827" width="12.75" style="433" customWidth="1"/>
    <col min="13828" max="13828" width="11.375" style="433" customWidth="1"/>
    <col min="13829" max="13829" width="12.75" style="433" customWidth="1"/>
    <col min="13830" max="13830" width="50.125" style="433" customWidth="1"/>
    <col min="13831" max="13831" width="17.75" style="433" bestFit="1" customWidth="1"/>
    <col min="13832" max="13834" width="15.375" style="433" customWidth="1"/>
    <col min="13835" max="13835" width="16.375" style="433" customWidth="1"/>
    <col min="13836" max="14078" width="9" style="433"/>
    <col min="14079" max="14079" width="6" style="433" bestFit="1" customWidth="1"/>
    <col min="14080" max="14080" width="12.125" style="433" customWidth="1"/>
    <col min="14081" max="14081" width="23.875" style="433" customWidth="1"/>
    <col min="14082" max="14082" width="10.875" style="433" bestFit="1" customWidth="1"/>
    <col min="14083" max="14083" width="12.75" style="433" customWidth="1"/>
    <col min="14084" max="14084" width="11.375" style="433" customWidth="1"/>
    <col min="14085" max="14085" width="12.75" style="433" customWidth="1"/>
    <col min="14086" max="14086" width="50.125" style="433" customWidth="1"/>
    <col min="14087" max="14087" width="17.75" style="433" bestFit="1" customWidth="1"/>
    <col min="14088" max="14090" width="15.375" style="433" customWidth="1"/>
    <col min="14091" max="14091" width="16.375" style="433" customWidth="1"/>
    <col min="14092" max="14334" width="9" style="433"/>
    <col min="14335" max="14335" width="6" style="433" bestFit="1" customWidth="1"/>
    <col min="14336" max="14336" width="12.125" style="433" customWidth="1"/>
    <col min="14337" max="14337" width="23.875" style="433" customWidth="1"/>
    <col min="14338" max="14338" width="10.875" style="433" bestFit="1" customWidth="1"/>
    <col min="14339" max="14339" width="12.75" style="433" customWidth="1"/>
    <col min="14340" max="14340" width="11.375" style="433" customWidth="1"/>
    <col min="14341" max="14341" width="12.75" style="433" customWidth="1"/>
    <col min="14342" max="14342" width="50.125" style="433" customWidth="1"/>
    <col min="14343" max="14343" width="17.75" style="433" bestFit="1" customWidth="1"/>
    <col min="14344" max="14346" width="15.375" style="433" customWidth="1"/>
    <col min="14347" max="14347" width="16.375" style="433" customWidth="1"/>
    <col min="14348" max="14590" width="9" style="433"/>
    <col min="14591" max="14591" width="6" style="433" bestFit="1" customWidth="1"/>
    <col min="14592" max="14592" width="12.125" style="433" customWidth="1"/>
    <col min="14593" max="14593" width="23.875" style="433" customWidth="1"/>
    <col min="14594" max="14594" width="10.875" style="433" bestFit="1" customWidth="1"/>
    <col min="14595" max="14595" width="12.75" style="433" customWidth="1"/>
    <col min="14596" max="14596" width="11.375" style="433" customWidth="1"/>
    <col min="14597" max="14597" width="12.75" style="433" customWidth="1"/>
    <col min="14598" max="14598" width="50.125" style="433" customWidth="1"/>
    <col min="14599" max="14599" width="17.75" style="433" bestFit="1" customWidth="1"/>
    <col min="14600" max="14602" width="15.375" style="433" customWidth="1"/>
    <col min="14603" max="14603" width="16.375" style="433" customWidth="1"/>
    <col min="14604" max="14846" width="9" style="433"/>
    <col min="14847" max="14847" width="6" style="433" bestFit="1" customWidth="1"/>
    <col min="14848" max="14848" width="12.125" style="433" customWidth="1"/>
    <col min="14849" max="14849" width="23.875" style="433" customWidth="1"/>
    <col min="14850" max="14850" width="10.875" style="433" bestFit="1" customWidth="1"/>
    <col min="14851" max="14851" width="12.75" style="433" customWidth="1"/>
    <col min="14852" max="14852" width="11.375" style="433" customWidth="1"/>
    <col min="14853" max="14853" width="12.75" style="433" customWidth="1"/>
    <col min="14854" max="14854" width="50.125" style="433" customWidth="1"/>
    <col min="14855" max="14855" width="17.75" style="433" bestFit="1" customWidth="1"/>
    <col min="14856" max="14858" width="15.375" style="433" customWidth="1"/>
    <col min="14859" max="14859" width="16.375" style="433" customWidth="1"/>
    <col min="14860" max="15102" width="9" style="433"/>
    <col min="15103" max="15103" width="6" style="433" bestFit="1" customWidth="1"/>
    <col min="15104" max="15104" width="12.125" style="433" customWidth="1"/>
    <col min="15105" max="15105" width="23.875" style="433" customWidth="1"/>
    <col min="15106" max="15106" width="10.875" style="433" bestFit="1" customWidth="1"/>
    <col min="15107" max="15107" width="12.75" style="433" customWidth="1"/>
    <col min="15108" max="15108" width="11.375" style="433" customWidth="1"/>
    <col min="15109" max="15109" width="12.75" style="433" customWidth="1"/>
    <col min="15110" max="15110" width="50.125" style="433" customWidth="1"/>
    <col min="15111" max="15111" width="17.75" style="433" bestFit="1" customWidth="1"/>
    <col min="15112" max="15114" width="15.375" style="433" customWidth="1"/>
    <col min="15115" max="15115" width="16.375" style="433" customWidth="1"/>
    <col min="15116" max="15358" width="9" style="433"/>
    <col min="15359" max="15359" width="6" style="433" bestFit="1" customWidth="1"/>
    <col min="15360" max="15360" width="12.125" style="433" customWidth="1"/>
    <col min="15361" max="15361" width="23.875" style="433" customWidth="1"/>
    <col min="15362" max="15362" width="10.875" style="433" bestFit="1" customWidth="1"/>
    <col min="15363" max="15363" width="12.75" style="433" customWidth="1"/>
    <col min="15364" max="15364" width="11.375" style="433" customWidth="1"/>
    <col min="15365" max="15365" width="12.75" style="433" customWidth="1"/>
    <col min="15366" max="15366" width="50.125" style="433" customWidth="1"/>
    <col min="15367" max="15367" width="17.75" style="433" bestFit="1" customWidth="1"/>
    <col min="15368" max="15370" width="15.375" style="433" customWidth="1"/>
    <col min="15371" max="15371" width="16.375" style="433" customWidth="1"/>
    <col min="15372" max="15614" width="9" style="433"/>
    <col min="15615" max="15615" width="6" style="433" bestFit="1" customWidth="1"/>
    <col min="15616" max="15616" width="12.125" style="433" customWidth="1"/>
    <col min="15617" max="15617" width="23.875" style="433" customWidth="1"/>
    <col min="15618" max="15618" width="10.875" style="433" bestFit="1" customWidth="1"/>
    <col min="15619" max="15619" width="12.75" style="433" customWidth="1"/>
    <col min="15620" max="15620" width="11.375" style="433" customWidth="1"/>
    <col min="15621" max="15621" width="12.75" style="433" customWidth="1"/>
    <col min="15622" max="15622" width="50.125" style="433" customWidth="1"/>
    <col min="15623" max="15623" width="17.75" style="433" bestFit="1" customWidth="1"/>
    <col min="15624" max="15626" width="15.375" style="433" customWidth="1"/>
    <col min="15627" max="15627" width="16.375" style="433" customWidth="1"/>
    <col min="15628" max="15870" width="9" style="433"/>
    <col min="15871" max="15871" width="6" style="433" bestFit="1" customWidth="1"/>
    <col min="15872" max="15872" width="12.125" style="433" customWidth="1"/>
    <col min="15873" max="15873" width="23.875" style="433" customWidth="1"/>
    <col min="15874" max="15874" width="10.875" style="433" bestFit="1" customWidth="1"/>
    <col min="15875" max="15875" width="12.75" style="433" customWidth="1"/>
    <col min="15876" max="15876" width="11.375" style="433" customWidth="1"/>
    <col min="15877" max="15877" width="12.75" style="433" customWidth="1"/>
    <col min="15878" max="15878" width="50.125" style="433" customWidth="1"/>
    <col min="15879" max="15879" width="17.75" style="433" bestFit="1" customWidth="1"/>
    <col min="15880" max="15882" width="15.375" style="433" customWidth="1"/>
    <col min="15883" max="15883" width="16.375" style="433" customWidth="1"/>
    <col min="15884" max="16126" width="9" style="433"/>
    <col min="16127" max="16127" width="6" style="433" bestFit="1" customWidth="1"/>
    <col min="16128" max="16128" width="12.125" style="433" customWidth="1"/>
    <col min="16129" max="16129" width="23.875" style="433" customWidth="1"/>
    <col min="16130" max="16130" width="10.875" style="433" bestFit="1" customWidth="1"/>
    <col min="16131" max="16131" width="12.75" style="433" customWidth="1"/>
    <col min="16132" max="16132" width="11.375" style="433" customWidth="1"/>
    <col min="16133" max="16133" width="12.75" style="433" customWidth="1"/>
    <col min="16134" max="16134" width="50.125" style="433" customWidth="1"/>
    <col min="16135" max="16135" width="17.75" style="433" bestFit="1" customWidth="1"/>
    <col min="16136" max="16138" width="15.375" style="433" customWidth="1"/>
    <col min="16139" max="16139" width="16.375" style="433" customWidth="1"/>
    <col min="16140" max="16382" width="9" style="433"/>
    <col min="16383" max="16384" width="9" style="433" customWidth="1"/>
  </cols>
  <sheetData>
    <row r="1" spans="1:14" ht="21" customHeight="1" x14ac:dyDescent="0.35">
      <c r="A1" s="724" t="s">
        <v>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</row>
    <row r="2" spans="1:14" ht="21" customHeight="1" x14ac:dyDescent="0.35">
      <c r="A2" s="724" t="s">
        <v>8211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</row>
    <row r="3" spans="1:14" ht="21" customHeight="1" x14ac:dyDescent="0.35">
      <c r="A3" s="724" t="s">
        <v>209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</row>
    <row r="4" spans="1:14" ht="21" customHeight="1" x14ac:dyDescent="0.35"/>
    <row r="5" spans="1:14" ht="21" customHeight="1" x14ac:dyDescent="0.35">
      <c r="A5" s="725" t="s">
        <v>77</v>
      </c>
      <c r="B5" s="727" t="s">
        <v>55</v>
      </c>
      <c r="C5" s="729" t="s">
        <v>8063</v>
      </c>
      <c r="D5" s="731" t="s">
        <v>210</v>
      </c>
      <c r="E5" s="732"/>
      <c r="F5" s="729" t="s">
        <v>8212</v>
      </c>
      <c r="G5" s="733" t="s">
        <v>8213</v>
      </c>
      <c r="H5" s="735" t="s">
        <v>8214</v>
      </c>
      <c r="I5" s="735"/>
      <c r="J5" s="717" t="s">
        <v>8215</v>
      </c>
      <c r="K5" s="718"/>
    </row>
    <row r="6" spans="1:14" ht="21" customHeight="1" x14ac:dyDescent="0.35">
      <c r="A6" s="726"/>
      <c r="B6" s="728"/>
      <c r="C6" s="730"/>
      <c r="D6" s="434" t="s">
        <v>8216</v>
      </c>
      <c r="E6" s="435" t="s">
        <v>8217</v>
      </c>
      <c r="F6" s="730"/>
      <c r="G6" s="734"/>
      <c r="H6" s="436" t="s">
        <v>8218</v>
      </c>
      <c r="I6" s="436" t="s">
        <v>8219</v>
      </c>
      <c r="J6" s="436" t="s">
        <v>8218</v>
      </c>
      <c r="K6" s="436" t="s">
        <v>8219</v>
      </c>
    </row>
    <row r="7" spans="1:14" s="442" customFormat="1" ht="21" customHeight="1" x14ac:dyDescent="0.2">
      <c r="A7" s="437">
        <v>1</v>
      </c>
      <c r="B7" s="437">
        <v>2500700846</v>
      </c>
      <c r="C7" s="438" t="s">
        <v>8220</v>
      </c>
      <c r="D7" s="598">
        <v>243020</v>
      </c>
      <c r="E7" s="437">
        <v>3600112567</v>
      </c>
      <c r="F7" s="439" t="s">
        <v>8600</v>
      </c>
      <c r="G7" s="440">
        <v>3900</v>
      </c>
      <c r="H7" s="441" t="s">
        <v>8221</v>
      </c>
      <c r="I7" s="441" t="s">
        <v>8222</v>
      </c>
      <c r="J7" s="441" t="s">
        <v>8223</v>
      </c>
      <c r="K7" s="441" t="s">
        <v>8224</v>
      </c>
      <c r="L7" s="442" t="s">
        <v>8225</v>
      </c>
      <c r="N7" s="443"/>
    </row>
    <row r="8" spans="1:14" s="442" customFormat="1" ht="21" customHeight="1" x14ac:dyDescent="0.2">
      <c r="A8" s="444"/>
      <c r="B8" s="444"/>
      <c r="C8" s="445"/>
      <c r="D8" s="599">
        <v>243010</v>
      </c>
      <c r="E8" s="444">
        <v>3600108257</v>
      </c>
      <c r="F8" s="446" t="s">
        <v>8600</v>
      </c>
      <c r="G8" s="447">
        <v>35100</v>
      </c>
      <c r="H8" s="448" t="s">
        <v>8221</v>
      </c>
      <c r="I8" s="448" t="s">
        <v>8222</v>
      </c>
      <c r="J8" s="448" t="s">
        <v>8223</v>
      </c>
      <c r="K8" s="448" t="s">
        <v>8224</v>
      </c>
      <c r="L8" s="442" t="s">
        <v>8225</v>
      </c>
      <c r="N8" s="443"/>
    </row>
    <row r="9" spans="1:14" s="442" customFormat="1" ht="21" customHeight="1" x14ac:dyDescent="0.2">
      <c r="A9" s="444"/>
      <c r="B9" s="444"/>
      <c r="C9" s="445"/>
      <c r="D9" s="599">
        <v>243073</v>
      </c>
      <c r="E9" s="444">
        <v>3600130977</v>
      </c>
      <c r="F9" s="446" t="s">
        <v>8600</v>
      </c>
      <c r="G9" s="447">
        <v>7800</v>
      </c>
      <c r="H9" s="448" t="s">
        <v>8221</v>
      </c>
      <c r="I9" s="448" t="s">
        <v>8222</v>
      </c>
      <c r="J9" s="448" t="s">
        <v>8223</v>
      </c>
      <c r="K9" s="448" t="s">
        <v>8224</v>
      </c>
      <c r="L9" s="442" t="s">
        <v>8225</v>
      </c>
      <c r="N9" s="443"/>
    </row>
    <row r="10" spans="1:14" s="442" customFormat="1" ht="21" customHeight="1" x14ac:dyDescent="0.2">
      <c r="A10" s="444"/>
      <c r="B10" s="444"/>
      <c r="C10" s="445"/>
      <c r="D10" s="599">
        <v>243031</v>
      </c>
      <c r="E10" s="444">
        <v>3600115811</v>
      </c>
      <c r="F10" s="446" t="s">
        <v>8600</v>
      </c>
      <c r="G10" s="447">
        <v>11700</v>
      </c>
      <c r="H10" s="448" t="s">
        <v>8221</v>
      </c>
      <c r="I10" s="448" t="s">
        <v>8222</v>
      </c>
      <c r="J10" s="448" t="s">
        <v>8223</v>
      </c>
      <c r="K10" s="448" t="s">
        <v>8224</v>
      </c>
      <c r="L10" s="442" t="s">
        <v>8225</v>
      </c>
      <c r="N10" s="443"/>
    </row>
    <row r="11" spans="1:14" s="442" customFormat="1" ht="21" customHeight="1" x14ac:dyDescent="0.2">
      <c r="A11" s="444"/>
      <c r="B11" s="444"/>
      <c r="C11" s="445"/>
      <c r="D11" s="599">
        <v>243160</v>
      </c>
      <c r="E11" s="444">
        <v>3600177772</v>
      </c>
      <c r="F11" s="446" t="s">
        <v>8600</v>
      </c>
      <c r="G11" s="447">
        <v>7800</v>
      </c>
      <c r="H11" s="448" t="s">
        <v>8221</v>
      </c>
      <c r="I11" s="448" t="s">
        <v>8222</v>
      </c>
      <c r="J11" s="448" t="s">
        <v>8223</v>
      </c>
      <c r="K11" s="448" t="s">
        <v>8224</v>
      </c>
      <c r="L11" s="442" t="s">
        <v>8225</v>
      </c>
      <c r="N11" s="443"/>
    </row>
    <row r="12" spans="1:14" s="442" customFormat="1" ht="21" customHeight="1" x14ac:dyDescent="0.2">
      <c r="A12" s="444"/>
      <c r="B12" s="444"/>
      <c r="C12" s="445"/>
      <c r="D12" s="599">
        <v>243160</v>
      </c>
      <c r="E12" s="444">
        <v>3600178139</v>
      </c>
      <c r="F12" s="446" t="s">
        <v>8600</v>
      </c>
      <c r="G12" s="447">
        <v>15600</v>
      </c>
      <c r="H12" s="448" t="s">
        <v>8221</v>
      </c>
      <c r="I12" s="448" t="s">
        <v>8222</v>
      </c>
      <c r="J12" s="448" t="s">
        <v>8223</v>
      </c>
      <c r="K12" s="448" t="s">
        <v>8224</v>
      </c>
      <c r="L12" s="442" t="s">
        <v>8225</v>
      </c>
      <c r="N12" s="443"/>
    </row>
    <row r="13" spans="1:14" s="442" customFormat="1" ht="21" customHeight="1" x14ac:dyDescent="0.2">
      <c r="A13" s="444"/>
      <c r="B13" s="444"/>
      <c r="C13" s="445"/>
      <c r="D13" s="599">
        <v>243159</v>
      </c>
      <c r="E13" s="444">
        <v>3600176580</v>
      </c>
      <c r="F13" s="446" t="s">
        <v>8600</v>
      </c>
      <c r="G13" s="447">
        <v>81900</v>
      </c>
      <c r="H13" s="448" t="s">
        <v>8221</v>
      </c>
      <c r="I13" s="448" t="s">
        <v>8222</v>
      </c>
      <c r="J13" s="448" t="s">
        <v>8223</v>
      </c>
      <c r="K13" s="448" t="s">
        <v>8224</v>
      </c>
      <c r="L13" s="442" t="s">
        <v>8225</v>
      </c>
      <c r="N13" s="443"/>
    </row>
    <row r="14" spans="1:14" s="442" customFormat="1" ht="21" customHeight="1" x14ac:dyDescent="0.2">
      <c r="A14" s="444"/>
      <c r="B14" s="444"/>
      <c r="C14" s="445"/>
      <c r="D14" s="599">
        <v>243081</v>
      </c>
      <c r="E14" s="444" t="s">
        <v>8226</v>
      </c>
      <c r="F14" s="446" t="s">
        <v>8227</v>
      </c>
      <c r="G14" s="447">
        <v>3500</v>
      </c>
      <c r="H14" s="448" t="s">
        <v>8228</v>
      </c>
      <c r="I14" s="448" t="s">
        <v>8224</v>
      </c>
      <c r="J14" s="448" t="s">
        <v>8221</v>
      </c>
      <c r="K14" s="448" t="s">
        <v>8222</v>
      </c>
      <c r="L14" s="442" t="s">
        <v>8225</v>
      </c>
      <c r="N14" s="443"/>
    </row>
    <row r="15" spans="1:14" s="442" customFormat="1" ht="21" customHeight="1" x14ac:dyDescent="0.2">
      <c r="A15" s="444"/>
      <c r="B15" s="444"/>
      <c r="C15" s="445"/>
      <c r="D15" s="599">
        <v>243110</v>
      </c>
      <c r="E15" s="444" t="s">
        <v>8229</v>
      </c>
      <c r="F15" s="446" t="s">
        <v>8227</v>
      </c>
      <c r="G15" s="447">
        <v>10500</v>
      </c>
      <c r="H15" s="448" t="s">
        <v>8228</v>
      </c>
      <c r="I15" s="448" t="s">
        <v>8224</v>
      </c>
      <c r="J15" s="448" t="s">
        <v>8221</v>
      </c>
      <c r="K15" s="448" t="s">
        <v>8222</v>
      </c>
      <c r="L15" s="442" t="s">
        <v>8225</v>
      </c>
      <c r="N15" s="443"/>
    </row>
    <row r="16" spans="1:14" s="442" customFormat="1" ht="21" customHeight="1" x14ac:dyDescent="0.2">
      <c r="A16" s="444"/>
      <c r="B16" s="444"/>
      <c r="C16" s="445"/>
      <c r="D16" s="599">
        <v>243111</v>
      </c>
      <c r="E16" s="444" t="s">
        <v>8230</v>
      </c>
      <c r="F16" s="446" t="s">
        <v>8227</v>
      </c>
      <c r="G16" s="447">
        <v>7000</v>
      </c>
      <c r="H16" s="448" t="s">
        <v>8228</v>
      </c>
      <c r="I16" s="448" t="s">
        <v>8224</v>
      </c>
      <c r="J16" s="448" t="s">
        <v>8221</v>
      </c>
      <c r="K16" s="448" t="s">
        <v>8222</v>
      </c>
      <c r="L16" s="442" t="s">
        <v>8225</v>
      </c>
      <c r="N16" s="443"/>
    </row>
    <row r="17" spans="1:14" s="442" customFormat="1" ht="21" customHeight="1" x14ac:dyDescent="0.2">
      <c r="A17" s="444"/>
      <c r="B17" s="444"/>
      <c r="C17" s="445"/>
      <c r="D17" s="599">
        <v>243132</v>
      </c>
      <c r="E17" s="444" t="s">
        <v>8231</v>
      </c>
      <c r="F17" s="446" t="s">
        <v>8227</v>
      </c>
      <c r="G17" s="447">
        <v>10500</v>
      </c>
      <c r="H17" s="448" t="s">
        <v>8228</v>
      </c>
      <c r="I17" s="448" t="s">
        <v>8224</v>
      </c>
      <c r="J17" s="448" t="s">
        <v>8221</v>
      </c>
      <c r="K17" s="448" t="s">
        <v>8222</v>
      </c>
      <c r="L17" s="442" t="s">
        <v>8225</v>
      </c>
      <c r="N17" s="443"/>
    </row>
    <row r="18" spans="1:14" s="442" customFormat="1" ht="21" customHeight="1" x14ac:dyDescent="0.2">
      <c r="A18" s="444"/>
      <c r="B18" s="444"/>
      <c r="C18" s="445"/>
      <c r="D18" s="599">
        <v>243132</v>
      </c>
      <c r="E18" s="444" t="s">
        <v>8232</v>
      </c>
      <c r="F18" s="446" t="s">
        <v>8227</v>
      </c>
      <c r="G18" s="447">
        <v>7000</v>
      </c>
      <c r="H18" s="448" t="s">
        <v>8228</v>
      </c>
      <c r="I18" s="448" t="s">
        <v>8224</v>
      </c>
      <c r="J18" s="448" t="s">
        <v>8221</v>
      </c>
      <c r="K18" s="448" t="s">
        <v>8222</v>
      </c>
      <c r="L18" s="442" t="s">
        <v>8225</v>
      </c>
      <c r="N18" s="443"/>
    </row>
    <row r="19" spans="1:14" s="442" customFormat="1" ht="21" customHeight="1" x14ac:dyDescent="0.2">
      <c r="A19" s="444"/>
      <c r="B19" s="444"/>
      <c r="C19" s="445"/>
      <c r="D19" s="599">
        <v>243132</v>
      </c>
      <c r="E19" s="444" t="s">
        <v>8233</v>
      </c>
      <c r="F19" s="446" t="s">
        <v>8227</v>
      </c>
      <c r="G19" s="447">
        <v>10500</v>
      </c>
      <c r="H19" s="448" t="s">
        <v>8228</v>
      </c>
      <c r="I19" s="448" t="s">
        <v>8224</v>
      </c>
      <c r="J19" s="448" t="s">
        <v>8221</v>
      </c>
      <c r="K19" s="448" t="s">
        <v>8222</v>
      </c>
      <c r="L19" s="442" t="s">
        <v>8225</v>
      </c>
      <c r="N19" s="443"/>
    </row>
    <row r="20" spans="1:14" s="442" customFormat="1" ht="21" customHeight="1" x14ac:dyDescent="0.2">
      <c r="A20" s="444"/>
      <c r="B20" s="444"/>
      <c r="C20" s="445"/>
      <c r="D20" s="599">
        <v>243136</v>
      </c>
      <c r="E20" s="444" t="s">
        <v>8234</v>
      </c>
      <c r="F20" s="446" t="s">
        <v>8227</v>
      </c>
      <c r="G20" s="447">
        <v>10500</v>
      </c>
      <c r="H20" s="448" t="s">
        <v>8228</v>
      </c>
      <c r="I20" s="448" t="s">
        <v>8224</v>
      </c>
      <c r="J20" s="448" t="s">
        <v>8221</v>
      </c>
      <c r="K20" s="448" t="s">
        <v>8222</v>
      </c>
      <c r="L20" s="442" t="s">
        <v>8225</v>
      </c>
      <c r="N20" s="443"/>
    </row>
    <row r="21" spans="1:14" s="442" customFormat="1" ht="21" customHeight="1" x14ac:dyDescent="0.2">
      <c r="A21" s="444"/>
      <c r="B21" s="444"/>
      <c r="C21" s="445"/>
      <c r="D21" s="599">
        <v>243136</v>
      </c>
      <c r="E21" s="444" t="s">
        <v>8235</v>
      </c>
      <c r="F21" s="446" t="s">
        <v>8227</v>
      </c>
      <c r="G21" s="447">
        <v>10500</v>
      </c>
      <c r="H21" s="448" t="s">
        <v>8228</v>
      </c>
      <c r="I21" s="448" t="s">
        <v>8224</v>
      </c>
      <c r="J21" s="448" t="s">
        <v>8221</v>
      </c>
      <c r="K21" s="448" t="s">
        <v>8222</v>
      </c>
      <c r="L21" s="442" t="s">
        <v>8225</v>
      </c>
      <c r="N21" s="443"/>
    </row>
    <row r="22" spans="1:14" s="442" customFormat="1" ht="21" customHeight="1" x14ac:dyDescent="0.2">
      <c r="A22" s="444"/>
      <c r="B22" s="444"/>
      <c r="C22" s="445"/>
      <c r="D22" s="599">
        <v>243139</v>
      </c>
      <c r="E22" s="444" t="s">
        <v>8236</v>
      </c>
      <c r="F22" s="446" t="s">
        <v>8227</v>
      </c>
      <c r="G22" s="447">
        <v>10500</v>
      </c>
      <c r="H22" s="448" t="s">
        <v>8228</v>
      </c>
      <c r="I22" s="448" t="s">
        <v>8224</v>
      </c>
      <c r="J22" s="448" t="s">
        <v>8221</v>
      </c>
      <c r="K22" s="448" t="s">
        <v>8222</v>
      </c>
      <c r="L22" s="442" t="s">
        <v>8225</v>
      </c>
      <c r="N22" s="443"/>
    </row>
    <row r="23" spans="1:14" s="442" customFormat="1" ht="21" customHeight="1" x14ac:dyDescent="0.2">
      <c r="A23" s="444"/>
      <c r="B23" s="444"/>
      <c r="C23" s="445"/>
      <c r="D23" s="599">
        <v>243150</v>
      </c>
      <c r="E23" s="444" t="s">
        <v>8237</v>
      </c>
      <c r="F23" s="446" t="s">
        <v>8227</v>
      </c>
      <c r="G23" s="447">
        <v>10500</v>
      </c>
      <c r="H23" s="448" t="s">
        <v>8228</v>
      </c>
      <c r="I23" s="448" t="s">
        <v>8224</v>
      </c>
      <c r="J23" s="448" t="s">
        <v>8221</v>
      </c>
      <c r="K23" s="448" t="s">
        <v>8222</v>
      </c>
      <c r="L23" s="442" t="s">
        <v>8225</v>
      </c>
      <c r="N23" s="443"/>
    </row>
    <row r="24" spans="1:14" s="442" customFormat="1" ht="21" customHeight="1" x14ac:dyDescent="0.2">
      <c r="A24" s="444"/>
      <c r="B24" s="444"/>
      <c r="C24" s="449"/>
      <c r="D24" s="599">
        <v>242913</v>
      </c>
      <c r="E24" s="444">
        <v>3600042907</v>
      </c>
      <c r="F24" s="446" t="s">
        <v>8238</v>
      </c>
      <c r="G24" s="447">
        <v>40000</v>
      </c>
      <c r="H24" s="448" t="s">
        <v>8239</v>
      </c>
      <c r="I24" s="448" t="s">
        <v>8224</v>
      </c>
      <c r="J24" s="448" t="s">
        <v>8240</v>
      </c>
      <c r="K24" s="448" t="s">
        <v>8241</v>
      </c>
      <c r="L24" s="442" t="s">
        <v>8225</v>
      </c>
      <c r="N24" s="443"/>
    </row>
    <row r="25" spans="1:14" s="442" customFormat="1" ht="21" customHeight="1" x14ac:dyDescent="0.2">
      <c r="A25" s="444"/>
      <c r="B25" s="444"/>
      <c r="C25" s="445"/>
      <c r="D25" s="599">
        <v>243103</v>
      </c>
      <c r="E25" s="444">
        <v>3600142433</v>
      </c>
      <c r="F25" s="446" t="s">
        <v>8238</v>
      </c>
      <c r="G25" s="447">
        <v>30000</v>
      </c>
      <c r="H25" s="448" t="s">
        <v>8239</v>
      </c>
      <c r="I25" s="448" t="s">
        <v>8224</v>
      </c>
      <c r="J25" s="448" t="s">
        <v>8240</v>
      </c>
      <c r="K25" s="448" t="s">
        <v>8241</v>
      </c>
      <c r="L25" s="442" t="s">
        <v>8225</v>
      </c>
      <c r="N25" s="443"/>
    </row>
    <row r="26" spans="1:14" s="442" customFormat="1" ht="21" customHeight="1" x14ac:dyDescent="0.2">
      <c r="A26" s="444"/>
      <c r="B26" s="444"/>
      <c r="C26" s="445"/>
      <c r="D26" s="599">
        <v>243144</v>
      </c>
      <c r="E26" s="444">
        <v>3600164613</v>
      </c>
      <c r="F26" s="446" t="s">
        <v>8238</v>
      </c>
      <c r="G26" s="447">
        <v>40000</v>
      </c>
      <c r="H26" s="448" t="s">
        <v>8239</v>
      </c>
      <c r="I26" s="448" t="s">
        <v>8224</v>
      </c>
      <c r="J26" s="448" t="s">
        <v>8240</v>
      </c>
      <c r="K26" s="448" t="s">
        <v>8241</v>
      </c>
      <c r="L26" s="442" t="s">
        <v>8225</v>
      </c>
      <c r="N26" s="443"/>
    </row>
    <row r="27" spans="1:14" s="442" customFormat="1" ht="21" customHeight="1" x14ac:dyDescent="0.2">
      <c r="A27" s="444"/>
      <c r="B27" s="444"/>
      <c r="C27" s="445"/>
      <c r="D27" s="599">
        <v>243123</v>
      </c>
      <c r="E27" s="444">
        <v>3600152333</v>
      </c>
      <c r="F27" s="446" t="s">
        <v>8238</v>
      </c>
      <c r="G27" s="447">
        <v>16000</v>
      </c>
      <c r="H27" s="448" t="s">
        <v>8239</v>
      </c>
      <c r="I27" s="448" t="s">
        <v>8224</v>
      </c>
      <c r="J27" s="448" t="s">
        <v>8240</v>
      </c>
      <c r="K27" s="448" t="s">
        <v>8241</v>
      </c>
      <c r="L27" s="442" t="s">
        <v>8225</v>
      </c>
      <c r="N27" s="443"/>
    </row>
    <row r="28" spans="1:14" s="442" customFormat="1" ht="21" customHeight="1" x14ac:dyDescent="0.2">
      <c r="A28" s="444"/>
      <c r="B28" s="444"/>
      <c r="C28" s="445"/>
      <c r="D28" s="599">
        <v>243132</v>
      </c>
      <c r="E28" s="444">
        <v>3600157256</v>
      </c>
      <c r="F28" s="446" t="s">
        <v>8238</v>
      </c>
      <c r="G28" s="447">
        <v>30000</v>
      </c>
      <c r="H28" s="448" t="s">
        <v>8239</v>
      </c>
      <c r="I28" s="448" t="s">
        <v>8224</v>
      </c>
      <c r="J28" s="448" t="s">
        <v>8240</v>
      </c>
      <c r="K28" s="448" t="s">
        <v>8241</v>
      </c>
      <c r="L28" s="442" t="s">
        <v>8225</v>
      </c>
      <c r="N28" s="443"/>
    </row>
    <row r="29" spans="1:14" s="442" customFormat="1" ht="21" customHeight="1" x14ac:dyDescent="0.2">
      <c r="A29" s="444"/>
      <c r="B29" s="444"/>
      <c r="C29" s="445"/>
      <c r="D29" s="599">
        <v>243080</v>
      </c>
      <c r="E29" s="444">
        <v>3600133658</v>
      </c>
      <c r="F29" s="450" t="s">
        <v>8238</v>
      </c>
      <c r="G29" s="447">
        <v>26000</v>
      </c>
      <c r="H29" s="448" t="s">
        <v>8239</v>
      </c>
      <c r="I29" s="448" t="s">
        <v>8224</v>
      </c>
      <c r="J29" s="448" t="s">
        <v>8240</v>
      </c>
      <c r="K29" s="448" t="s">
        <v>8241</v>
      </c>
      <c r="L29" s="442" t="s">
        <v>8225</v>
      </c>
      <c r="N29" s="443"/>
    </row>
    <row r="30" spans="1:14" s="442" customFormat="1" ht="21" customHeight="1" x14ac:dyDescent="0.2">
      <c r="A30" s="444"/>
      <c r="B30" s="444"/>
      <c r="C30" s="445"/>
      <c r="D30" s="599">
        <v>242899</v>
      </c>
      <c r="E30" s="444">
        <v>3600036625</v>
      </c>
      <c r="F30" s="446" t="s">
        <v>8238</v>
      </c>
      <c r="G30" s="447">
        <v>36000</v>
      </c>
      <c r="H30" s="448" t="s">
        <v>8239</v>
      </c>
      <c r="I30" s="448" t="s">
        <v>8224</v>
      </c>
      <c r="J30" s="448" t="s">
        <v>8240</v>
      </c>
      <c r="K30" s="448" t="s">
        <v>8241</v>
      </c>
      <c r="L30" s="442" t="s">
        <v>8225</v>
      </c>
    </row>
    <row r="31" spans="1:14" s="442" customFormat="1" ht="21" customHeight="1" x14ac:dyDescent="0.2">
      <c r="A31" s="444"/>
      <c r="B31" s="444"/>
      <c r="C31" s="445"/>
      <c r="D31" s="599">
        <v>242926</v>
      </c>
      <c r="E31" s="444">
        <v>3600047117</v>
      </c>
      <c r="F31" s="446" t="s">
        <v>8238</v>
      </c>
      <c r="G31" s="447">
        <v>10000</v>
      </c>
      <c r="H31" s="448" t="s">
        <v>8239</v>
      </c>
      <c r="I31" s="448" t="s">
        <v>8224</v>
      </c>
      <c r="J31" s="448" t="s">
        <v>8240</v>
      </c>
      <c r="K31" s="448" t="s">
        <v>8241</v>
      </c>
      <c r="L31" s="442" t="s">
        <v>8225</v>
      </c>
    </row>
    <row r="32" spans="1:14" s="442" customFormat="1" ht="21" customHeight="1" x14ac:dyDescent="0.2">
      <c r="A32" s="444"/>
      <c r="B32" s="444"/>
      <c r="C32" s="445"/>
      <c r="D32" s="599">
        <v>243073</v>
      </c>
      <c r="E32" s="444">
        <v>3600130980</v>
      </c>
      <c r="F32" s="446" t="s">
        <v>8238</v>
      </c>
      <c r="G32" s="447">
        <v>30000</v>
      </c>
      <c r="H32" s="448" t="s">
        <v>8239</v>
      </c>
      <c r="I32" s="448" t="s">
        <v>8224</v>
      </c>
      <c r="J32" s="448" t="s">
        <v>8240</v>
      </c>
      <c r="K32" s="448" t="s">
        <v>8241</v>
      </c>
      <c r="L32" s="442" t="s">
        <v>8225</v>
      </c>
    </row>
    <row r="33" spans="1:12" s="442" customFormat="1" ht="21" customHeight="1" x14ac:dyDescent="0.2">
      <c r="A33" s="444"/>
      <c r="B33" s="444"/>
      <c r="C33" s="445"/>
      <c r="D33" s="599">
        <v>243152</v>
      </c>
      <c r="E33" s="444">
        <v>3600170652</v>
      </c>
      <c r="F33" s="446" t="s">
        <v>8600</v>
      </c>
      <c r="G33" s="447">
        <v>113100</v>
      </c>
      <c r="H33" s="448" t="s">
        <v>8221</v>
      </c>
      <c r="I33" s="448" t="s">
        <v>8222</v>
      </c>
      <c r="J33" s="448" t="s">
        <v>8223</v>
      </c>
      <c r="K33" s="448" t="s">
        <v>8224</v>
      </c>
      <c r="L33" s="442" t="s">
        <v>8225</v>
      </c>
    </row>
    <row r="34" spans="1:12" s="442" customFormat="1" ht="21" customHeight="1" x14ac:dyDescent="0.2">
      <c r="A34" s="444"/>
      <c r="B34" s="444"/>
      <c r="C34" s="445"/>
      <c r="D34" s="599">
        <v>242811</v>
      </c>
      <c r="E34" s="444" t="s">
        <v>8242</v>
      </c>
      <c r="F34" s="446" t="s">
        <v>8243</v>
      </c>
      <c r="G34" s="447">
        <v>88000</v>
      </c>
      <c r="H34" s="448" t="s">
        <v>8244</v>
      </c>
      <c r="I34" s="448" t="s">
        <v>8224</v>
      </c>
      <c r="J34" s="448" t="s">
        <v>8245</v>
      </c>
      <c r="K34" s="448" t="s">
        <v>8246</v>
      </c>
      <c r="L34" s="442" t="s">
        <v>8247</v>
      </c>
    </row>
    <row r="35" spans="1:12" s="442" customFormat="1" ht="21" customHeight="1" x14ac:dyDescent="0.2">
      <c r="A35" s="444"/>
      <c r="B35" s="444"/>
      <c r="C35" s="445"/>
      <c r="D35" s="599">
        <v>242835</v>
      </c>
      <c r="E35" s="444" t="s">
        <v>8248</v>
      </c>
      <c r="F35" s="446" t="s">
        <v>8249</v>
      </c>
      <c r="G35" s="447">
        <v>3745</v>
      </c>
      <c r="H35" s="448" t="s">
        <v>8244</v>
      </c>
      <c r="I35" s="448" t="s">
        <v>8224</v>
      </c>
      <c r="J35" s="448" t="s">
        <v>8250</v>
      </c>
      <c r="K35" s="448" t="s">
        <v>8251</v>
      </c>
      <c r="L35" s="442" t="s">
        <v>8247</v>
      </c>
    </row>
    <row r="36" spans="1:12" s="442" customFormat="1" ht="21" customHeight="1" x14ac:dyDescent="0.2">
      <c r="A36" s="444"/>
      <c r="B36" s="444"/>
      <c r="C36" s="445"/>
      <c r="D36" s="599">
        <v>242839</v>
      </c>
      <c r="E36" s="444">
        <v>3600015457</v>
      </c>
      <c r="F36" s="446" t="s">
        <v>8252</v>
      </c>
      <c r="G36" s="447">
        <v>820</v>
      </c>
      <c r="H36" s="448" t="s">
        <v>8253</v>
      </c>
      <c r="I36" s="448" t="s">
        <v>8224</v>
      </c>
      <c r="J36" s="448" t="s">
        <v>8254</v>
      </c>
      <c r="K36" s="448" t="s">
        <v>8254</v>
      </c>
      <c r="L36" s="442" t="s">
        <v>8255</v>
      </c>
    </row>
    <row r="37" spans="1:12" s="442" customFormat="1" ht="21" customHeight="1" x14ac:dyDescent="0.2">
      <c r="A37" s="444"/>
      <c r="B37" s="444"/>
      <c r="C37" s="445"/>
      <c r="D37" s="599">
        <v>242839</v>
      </c>
      <c r="E37" s="444">
        <v>3600015453</v>
      </c>
      <c r="F37" s="446" t="s">
        <v>8256</v>
      </c>
      <c r="G37" s="447">
        <v>4800</v>
      </c>
      <c r="H37" s="448" t="s">
        <v>8253</v>
      </c>
      <c r="I37" s="448" t="s">
        <v>8224</v>
      </c>
      <c r="J37" s="448" t="s">
        <v>8254</v>
      </c>
      <c r="K37" s="448" t="s">
        <v>8254</v>
      </c>
      <c r="L37" s="442" t="s">
        <v>8255</v>
      </c>
    </row>
    <row r="38" spans="1:12" s="442" customFormat="1" ht="21" customHeight="1" x14ac:dyDescent="0.2">
      <c r="A38" s="444"/>
      <c r="B38" s="444"/>
      <c r="C38" s="445"/>
      <c r="D38" s="599">
        <v>242839</v>
      </c>
      <c r="E38" s="444">
        <v>3600015454</v>
      </c>
      <c r="F38" s="446" t="s">
        <v>8257</v>
      </c>
      <c r="G38" s="447">
        <v>3320</v>
      </c>
      <c r="H38" s="448" t="s">
        <v>8253</v>
      </c>
      <c r="I38" s="448" t="s">
        <v>8224</v>
      </c>
      <c r="J38" s="448" t="s">
        <v>8254</v>
      </c>
      <c r="K38" s="448" t="s">
        <v>8254</v>
      </c>
      <c r="L38" s="442" t="s">
        <v>8255</v>
      </c>
    </row>
    <row r="39" spans="1:12" s="442" customFormat="1" ht="21" customHeight="1" x14ac:dyDescent="0.2">
      <c r="A39" s="444"/>
      <c r="B39" s="444"/>
      <c r="C39" s="445"/>
      <c r="D39" s="599">
        <v>242839</v>
      </c>
      <c r="E39" s="444">
        <v>3600015458</v>
      </c>
      <c r="F39" s="446" t="s">
        <v>8258</v>
      </c>
      <c r="G39" s="447">
        <v>3600</v>
      </c>
      <c r="H39" s="448" t="s">
        <v>8253</v>
      </c>
      <c r="I39" s="448" t="s">
        <v>8224</v>
      </c>
      <c r="J39" s="448" t="s">
        <v>8254</v>
      </c>
      <c r="K39" s="448" t="s">
        <v>8254</v>
      </c>
      <c r="L39" s="442" t="s">
        <v>8255</v>
      </c>
    </row>
    <row r="40" spans="1:12" s="442" customFormat="1" ht="21" customHeight="1" x14ac:dyDescent="0.2">
      <c r="A40" s="444"/>
      <c r="B40" s="444"/>
      <c r="C40" s="445"/>
      <c r="D40" s="599">
        <v>242955</v>
      </c>
      <c r="E40" s="444">
        <v>3100076152</v>
      </c>
      <c r="F40" s="446" t="s">
        <v>8259</v>
      </c>
      <c r="G40" s="447">
        <v>7400</v>
      </c>
      <c r="H40" s="448" t="s">
        <v>8254</v>
      </c>
      <c r="I40" s="448" t="s">
        <v>8254</v>
      </c>
      <c r="J40" s="448" t="s">
        <v>8260</v>
      </c>
      <c r="K40" s="448" t="s">
        <v>8224</v>
      </c>
      <c r="L40" s="442" t="s">
        <v>8255</v>
      </c>
    </row>
    <row r="41" spans="1:12" s="442" customFormat="1" ht="21" customHeight="1" x14ac:dyDescent="0.2">
      <c r="A41" s="444"/>
      <c r="B41" s="444"/>
      <c r="C41" s="445"/>
      <c r="D41" s="599">
        <v>243032</v>
      </c>
      <c r="E41" s="444">
        <v>3200014771</v>
      </c>
      <c r="F41" s="446" t="s">
        <v>8261</v>
      </c>
      <c r="G41" s="447">
        <v>1850</v>
      </c>
      <c r="H41" s="448" t="s">
        <v>8254</v>
      </c>
      <c r="I41" s="448" t="s">
        <v>8254</v>
      </c>
      <c r="J41" s="448" t="s">
        <v>8260</v>
      </c>
      <c r="K41" s="448" t="s">
        <v>8224</v>
      </c>
      <c r="L41" s="442" t="s">
        <v>8255</v>
      </c>
    </row>
    <row r="42" spans="1:12" s="442" customFormat="1" ht="21" customHeight="1" x14ac:dyDescent="0.2">
      <c r="A42" s="444"/>
      <c r="B42" s="444"/>
      <c r="C42" s="445"/>
      <c r="D42" s="599">
        <v>243116</v>
      </c>
      <c r="E42" s="444">
        <v>3100136823</v>
      </c>
      <c r="F42" s="446" t="s">
        <v>8262</v>
      </c>
      <c r="G42" s="447">
        <v>7800</v>
      </c>
      <c r="H42" s="448" t="s">
        <v>8254</v>
      </c>
      <c r="I42" s="448" t="s">
        <v>8254</v>
      </c>
      <c r="J42" s="448" t="s">
        <v>8260</v>
      </c>
      <c r="K42" s="448" t="s">
        <v>8224</v>
      </c>
      <c r="L42" s="442" t="s">
        <v>8255</v>
      </c>
    </row>
    <row r="43" spans="1:12" s="442" customFormat="1" ht="21" customHeight="1" x14ac:dyDescent="0.2">
      <c r="A43" s="451"/>
      <c r="B43" s="451"/>
      <c r="C43" s="452"/>
      <c r="D43" s="600">
        <v>243018</v>
      </c>
      <c r="E43" s="451">
        <v>3600111344</v>
      </c>
      <c r="F43" s="453" t="s">
        <v>8227</v>
      </c>
      <c r="G43" s="454">
        <v>12600</v>
      </c>
      <c r="H43" s="455" t="s">
        <v>8254</v>
      </c>
      <c r="I43" s="455" t="s">
        <v>8254</v>
      </c>
      <c r="J43" s="455" t="s">
        <v>8263</v>
      </c>
      <c r="K43" s="455" t="s">
        <v>8264</v>
      </c>
      <c r="L43" s="442" t="s">
        <v>8255</v>
      </c>
    </row>
    <row r="44" spans="1:12" s="442" customFormat="1" ht="21" customHeight="1" x14ac:dyDescent="0.2">
      <c r="A44" s="456">
        <v>2</v>
      </c>
      <c r="B44" s="456">
        <v>2500700512</v>
      </c>
      <c r="C44" s="457" t="s">
        <v>8265</v>
      </c>
      <c r="D44" s="601">
        <v>242998</v>
      </c>
      <c r="E44" s="456">
        <v>3600103892</v>
      </c>
      <c r="F44" s="458" t="s">
        <v>8266</v>
      </c>
      <c r="G44" s="459">
        <v>720</v>
      </c>
      <c r="H44" s="460" t="s">
        <v>8267</v>
      </c>
      <c r="I44" s="460" t="s">
        <v>8222</v>
      </c>
      <c r="J44" s="460" t="s">
        <v>8268</v>
      </c>
      <c r="K44" s="460" t="s">
        <v>8224</v>
      </c>
      <c r="L44" s="442" t="s">
        <v>8225</v>
      </c>
    </row>
    <row r="45" spans="1:12" s="442" customFormat="1" ht="21" customHeight="1" x14ac:dyDescent="0.2">
      <c r="A45" s="444"/>
      <c r="B45" s="444"/>
      <c r="C45" s="445"/>
      <c r="D45" s="599">
        <v>242998</v>
      </c>
      <c r="E45" s="444">
        <v>3600103905</v>
      </c>
      <c r="F45" s="446" t="s">
        <v>8266</v>
      </c>
      <c r="G45" s="461">
        <v>720</v>
      </c>
      <c r="H45" s="448" t="s">
        <v>8267</v>
      </c>
      <c r="I45" s="448" t="s">
        <v>8222</v>
      </c>
      <c r="J45" s="448" t="s">
        <v>8268</v>
      </c>
      <c r="K45" s="448" t="s">
        <v>8224</v>
      </c>
      <c r="L45" s="442" t="s">
        <v>8225</v>
      </c>
    </row>
    <row r="46" spans="1:12" s="442" customFormat="1" ht="21" customHeight="1" x14ac:dyDescent="0.2">
      <c r="A46" s="444"/>
      <c r="B46" s="444"/>
      <c r="C46" s="445"/>
      <c r="D46" s="599">
        <v>242998</v>
      </c>
      <c r="E46" s="444">
        <v>3600103911</v>
      </c>
      <c r="F46" s="446" t="s">
        <v>8266</v>
      </c>
      <c r="G46" s="462">
        <v>720</v>
      </c>
      <c r="H46" s="448" t="s">
        <v>8267</v>
      </c>
      <c r="I46" s="448" t="s">
        <v>8222</v>
      </c>
      <c r="J46" s="448" t="s">
        <v>8268</v>
      </c>
      <c r="K46" s="448" t="s">
        <v>8224</v>
      </c>
      <c r="L46" s="442" t="s">
        <v>8225</v>
      </c>
    </row>
    <row r="47" spans="1:12" s="442" customFormat="1" ht="21" customHeight="1" x14ac:dyDescent="0.2">
      <c r="A47" s="444"/>
      <c r="B47" s="444"/>
      <c r="C47" s="445"/>
      <c r="D47" s="599">
        <v>242998</v>
      </c>
      <c r="E47" s="444">
        <v>3600103927</v>
      </c>
      <c r="F47" s="446" t="s">
        <v>8266</v>
      </c>
      <c r="G47" s="462">
        <v>960</v>
      </c>
      <c r="H47" s="448" t="s">
        <v>8267</v>
      </c>
      <c r="I47" s="448" t="s">
        <v>8222</v>
      </c>
      <c r="J47" s="448" t="s">
        <v>8268</v>
      </c>
      <c r="K47" s="448" t="s">
        <v>8224</v>
      </c>
      <c r="L47" s="442" t="s">
        <v>8225</v>
      </c>
    </row>
    <row r="48" spans="1:12" s="442" customFormat="1" ht="21" customHeight="1" x14ac:dyDescent="0.2">
      <c r="A48" s="444"/>
      <c r="B48" s="444"/>
      <c r="C48" s="445"/>
      <c r="D48" s="599">
        <v>243020</v>
      </c>
      <c r="E48" s="444">
        <v>3600112870</v>
      </c>
      <c r="F48" s="446" t="s">
        <v>8266</v>
      </c>
      <c r="G48" s="462">
        <v>1680</v>
      </c>
      <c r="H48" s="448" t="s">
        <v>8267</v>
      </c>
      <c r="I48" s="448" t="s">
        <v>8222</v>
      </c>
      <c r="J48" s="448" t="s">
        <v>8268</v>
      </c>
      <c r="K48" s="448" t="s">
        <v>8224</v>
      </c>
      <c r="L48" s="442" t="s">
        <v>8225</v>
      </c>
    </row>
    <row r="49" spans="1:12" s="442" customFormat="1" ht="21" customHeight="1" x14ac:dyDescent="0.2">
      <c r="A49" s="444"/>
      <c r="B49" s="444"/>
      <c r="C49" s="449"/>
      <c r="D49" s="599">
        <v>243026</v>
      </c>
      <c r="E49" s="444">
        <v>3600114262</v>
      </c>
      <c r="F49" s="446" t="s">
        <v>8266</v>
      </c>
      <c r="G49" s="463">
        <v>3600</v>
      </c>
      <c r="H49" s="448" t="s">
        <v>8267</v>
      </c>
      <c r="I49" s="448" t="s">
        <v>8222</v>
      </c>
      <c r="J49" s="448" t="s">
        <v>8268</v>
      </c>
      <c r="K49" s="448" t="s">
        <v>8224</v>
      </c>
      <c r="L49" s="442" t="s">
        <v>8225</v>
      </c>
    </row>
    <row r="50" spans="1:12" s="442" customFormat="1" ht="21" customHeight="1" x14ac:dyDescent="0.2">
      <c r="A50" s="444"/>
      <c r="B50" s="444"/>
      <c r="C50" s="445"/>
      <c r="D50" s="599">
        <v>243026</v>
      </c>
      <c r="E50" s="444">
        <v>3600114276</v>
      </c>
      <c r="F50" s="446" t="s">
        <v>8266</v>
      </c>
      <c r="G50" s="462">
        <v>3600</v>
      </c>
      <c r="H50" s="448" t="s">
        <v>8267</v>
      </c>
      <c r="I50" s="448" t="s">
        <v>8222</v>
      </c>
      <c r="J50" s="448" t="s">
        <v>8268</v>
      </c>
      <c r="K50" s="448" t="s">
        <v>8224</v>
      </c>
      <c r="L50" s="442" t="s">
        <v>8225</v>
      </c>
    </row>
    <row r="51" spans="1:12" s="442" customFormat="1" ht="21" customHeight="1" x14ac:dyDescent="0.2">
      <c r="A51" s="444"/>
      <c r="B51" s="444"/>
      <c r="C51" s="445"/>
      <c r="D51" s="599">
        <v>243026</v>
      </c>
      <c r="E51" s="444">
        <v>3600114279</v>
      </c>
      <c r="F51" s="446" t="s">
        <v>8266</v>
      </c>
      <c r="G51" s="462">
        <v>3600</v>
      </c>
      <c r="H51" s="448" t="s">
        <v>8267</v>
      </c>
      <c r="I51" s="448" t="s">
        <v>8222</v>
      </c>
      <c r="J51" s="448" t="s">
        <v>8268</v>
      </c>
      <c r="K51" s="448" t="s">
        <v>8224</v>
      </c>
      <c r="L51" s="442" t="s">
        <v>8225</v>
      </c>
    </row>
    <row r="52" spans="1:12" s="442" customFormat="1" ht="21" customHeight="1" x14ac:dyDescent="0.2">
      <c r="A52" s="444"/>
      <c r="B52" s="444"/>
      <c r="C52" s="445"/>
      <c r="D52" s="599">
        <v>243053</v>
      </c>
      <c r="E52" s="444">
        <v>3600123914</v>
      </c>
      <c r="F52" s="446" t="s">
        <v>8266</v>
      </c>
      <c r="G52" s="462">
        <v>2400</v>
      </c>
      <c r="H52" s="448" t="s">
        <v>8267</v>
      </c>
      <c r="I52" s="448" t="s">
        <v>8222</v>
      </c>
      <c r="J52" s="448" t="s">
        <v>8268</v>
      </c>
      <c r="K52" s="448" t="s">
        <v>8224</v>
      </c>
      <c r="L52" s="442" t="s">
        <v>8225</v>
      </c>
    </row>
    <row r="53" spans="1:12" s="442" customFormat="1" ht="21" customHeight="1" x14ac:dyDescent="0.2">
      <c r="A53" s="444"/>
      <c r="B53" s="444"/>
      <c r="C53" s="445"/>
      <c r="D53" s="599">
        <v>243095</v>
      </c>
      <c r="E53" s="444">
        <v>3600140001</v>
      </c>
      <c r="F53" s="446" t="s">
        <v>8266</v>
      </c>
      <c r="G53" s="462">
        <v>3600</v>
      </c>
      <c r="H53" s="448" t="s">
        <v>8267</v>
      </c>
      <c r="I53" s="448" t="s">
        <v>8222</v>
      </c>
      <c r="J53" s="448" t="s">
        <v>8268</v>
      </c>
      <c r="K53" s="448" t="s">
        <v>8224</v>
      </c>
      <c r="L53" s="442" t="s">
        <v>8225</v>
      </c>
    </row>
    <row r="54" spans="1:12" s="442" customFormat="1" ht="21" customHeight="1" x14ac:dyDescent="0.2">
      <c r="A54" s="444"/>
      <c r="B54" s="444"/>
      <c r="C54" s="445"/>
      <c r="D54" s="599">
        <v>243103</v>
      </c>
      <c r="E54" s="444">
        <v>3600142083</v>
      </c>
      <c r="F54" s="446" t="s">
        <v>8266</v>
      </c>
      <c r="G54" s="462">
        <v>3600</v>
      </c>
      <c r="H54" s="448" t="s">
        <v>8267</v>
      </c>
      <c r="I54" s="448" t="s">
        <v>8222</v>
      </c>
      <c r="J54" s="448" t="s">
        <v>8268</v>
      </c>
      <c r="K54" s="448" t="s">
        <v>8224</v>
      </c>
      <c r="L54" s="442" t="s">
        <v>8225</v>
      </c>
    </row>
    <row r="55" spans="1:12" s="442" customFormat="1" ht="21" customHeight="1" x14ac:dyDescent="0.2">
      <c r="A55" s="444"/>
      <c r="B55" s="444"/>
      <c r="C55" s="445"/>
      <c r="D55" s="599">
        <v>243118</v>
      </c>
      <c r="E55" s="444">
        <v>3600149827</v>
      </c>
      <c r="F55" s="446" t="s">
        <v>8266</v>
      </c>
      <c r="G55" s="462">
        <v>2160</v>
      </c>
      <c r="H55" s="448" t="s">
        <v>8267</v>
      </c>
      <c r="I55" s="448" t="s">
        <v>8222</v>
      </c>
      <c r="J55" s="448" t="s">
        <v>8268</v>
      </c>
      <c r="K55" s="448" t="s">
        <v>8224</v>
      </c>
      <c r="L55" s="442" t="s">
        <v>8225</v>
      </c>
    </row>
    <row r="56" spans="1:12" s="442" customFormat="1" ht="21" customHeight="1" x14ac:dyDescent="0.2">
      <c r="A56" s="444"/>
      <c r="B56" s="444"/>
      <c r="C56" s="445"/>
      <c r="D56" s="599">
        <v>243124</v>
      </c>
      <c r="E56" s="444">
        <v>3600152923</v>
      </c>
      <c r="F56" s="446" t="s">
        <v>8266</v>
      </c>
      <c r="G56" s="462">
        <v>960</v>
      </c>
      <c r="H56" s="448" t="s">
        <v>8267</v>
      </c>
      <c r="I56" s="448" t="s">
        <v>8222</v>
      </c>
      <c r="J56" s="448" t="s">
        <v>8268</v>
      </c>
      <c r="K56" s="448" t="s">
        <v>8224</v>
      </c>
      <c r="L56" s="442" t="s">
        <v>8225</v>
      </c>
    </row>
    <row r="57" spans="1:12" s="442" customFormat="1" ht="21" customHeight="1" x14ac:dyDescent="0.2">
      <c r="A57" s="444"/>
      <c r="B57" s="444"/>
      <c r="C57" s="445"/>
      <c r="D57" s="599">
        <v>243124</v>
      </c>
      <c r="E57" s="444">
        <v>3600152932</v>
      </c>
      <c r="F57" s="446" t="s">
        <v>8266</v>
      </c>
      <c r="G57" s="462">
        <v>480</v>
      </c>
      <c r="H57" s="448" t="s">
        <v>8267</v>
      </c>
      <c r="I57" s="448" t="s">
        <v>8222</v>
      </c>
      <c r="J57" s="448" t="s">
        <v>8268</v>
      </c>
      <c r="K57" s="448" t="s">
        <v>8224</v>
      </c>
      <c r="L57" s="442" t="s">
        <v>8225</v>
      </c>
    </row>
    <row r="58" spans="1:12" s="442" customFormat="1" ht="21" customHeight="1" x14ac:dyDescent="0.2">
      <c r="A58" s="444"/>
      <c r="B58" s="444"/>
      <c r="C58" s="445"/>
      <c r="D58" s="599">
        <v>243124</v>
      </c>
      <c r="E58" s="444">
        <v>3600152935</v>
      </c>
      <c r="F58" s="446" t="s">
        <v>8266</v>
      </c>
      <c r="G58" s="462">
        <v>720</v>
      </c>
      <c r="H58" s="448" t="s">
        <v>8267</v>
      </c>
      <c r="I58" s="448" t="s">
        <v>8222</v>
      </c>
      <c r="J58" s="448" t="s">
        <v>8268</v>
      </c>
      <c r="K58" s="448" t="s">
        <v>8224</v>
      </c>
      <c r="L58" s="442" t="s">
        <v>8225</v>
      </c>
    </row>
    <row r="59" spans="1:12" s="442" customFormat="1" ht="21" customHeight="1" x14ac:dyDescent="0.2">
      <c r="A59" s="444"/>
      <c r="B59" s="444"/>
      <c r="C59" s="445"/>
      <c r="D59" s="599">
        <v>243140</v>
      </c>
      <c r="E59" s="444">
        <v>3600163074</v>
      </c>
      <c r="F59" s="446" t="s">
        <v>8266</v>
      </c>
      <c r="G59" s="462">
        <v>2640</v>
      </c>
      <c r="H59" s="448" t="s">
        <v>8267</v>
      </c>
      <c r="I59" s="448" t="s">
        <v>8222</v>
      </c>
      <c r="J59" s="448" t="s">
        <v>8268</v>
      </c>
      <c r="K59" s="448" t="s">
        <v>8224</v>
      </c>
      <c r="L59" s="442" t="s">
        <v>8225</v>
      </c>
    </row>
    <row r="60" spans="1:12" s="442" customFormat="1" ht="21" customHeight="1" x14ac:dyDescent="0.2">
      <c r="A60" s="444"/>
      <c r="B60" s="444"/>
      <c r="C60" s="445"/>
      <c r="D60" s="599">
        <v>243158</v>
      </c>
      <c r="E60" s="444">
        <v>3600175406</v>
      </c>
      <c r="F60" s="446" t="s">
        <v>8266</v>
      </c>
      <c r="G60" s="462">
        <v>1920</v>
      </c>
      <c r="H60" s="448" t="s">
        <v>8267</v>
      </c>
      <c r="I60" s="448" t="s">
        <v>8222</v>
      </c>
      <c r="J60" s="448" t="s">
        <v>8268</v>
      </c>
      <c r="K60" s="448" t="s">
        <v>8224</v>
      </c>
      <c r="L60" s="442" t="s">
        <v>8225</v>
      </c>
    </row>
    <row r="61" spans="1:12" s="442" customFormat="1" ht="21" customHeight="1" x14ac:dyDescent="0.2">
      <c r="A61" s="444"/>
      <c r="B61" s="444"/>
      <c r="C61" s="445"/>
      <c r="D61" s="599">
        <v>243159</v>
      </c>
      <c r="E61" s="444">
        <v>3600176326</v>
      </c>
      <c r="F61" s="446" t="s">
        <v>8266</v>
      </c>
      <c r="G61" s="462">
        <v>2880</v>
      </c>
      <c r="H61" s="448" t="s">
        <v>8267</v>
      </c>
      <c r="I61" s="448" t="s">
        <v>8222</v>
      </c>
      <c r="J61" s="448" t="s">
        <v>8268</v>
      </c>
      <c r="K61" s="448" t="s">
        <v>8224</v>
      </c>
      <c r="L61" s="442" t="s">
        <v>8225</v>
      </c>
    </row>
    <row r="62" spans="1:12" s="442" customFormat="1" ht="21" customHeight="1" x14ac:dyDescent="0.2">
      <c r="A62" s="444"/>
      <c r="B62" s="444"/>
      <c r="C62" s="445"/>
      <c r="D62" s="599">
        <v>242964</v>
      </c>
      <c r="E62" s="444">
        <v>3600008422</v>
      </c>
      <c r="F62" s="446" t="s">
        <v>8266</v>
      </c>
      <c r="G62" s="462">
        <v>720</v>
      </c>
      <c r="H62" s="448" t="s">
        <v>8267</v>
      </c>
      <c r="I62" s="448" t="s">
        <v>8222</v>
      </c>
      <c r="J62" s="448" t="s">
        <v>8268</v>
      </c>
      <c r="K62" s="448" t="s">
        <v>8224</v>
      </c>
      <c r="L62" s="442" t="s">
        <v>8225</v>
      </c>
    </row>
    <row r="63" spans="1:12" s="442" customFormat="1" ht="21" customHeight="1" x14ac:dyDescent="0.2">
      <c r="A63" s="444"/>
      <c r="B63" s="444"/>
      <c r="C63" s="445"/>
      <c r="D63" s="599">
        <v>243124</v>
      </c>
      <c r="E63" s="444" t="s">
        <v>8269</v>
      </c>
      <c r="F63" s="446" t="s">
        <v>8266</v>
      </c>
      <c r="G63" s="462">
        <v>10600</v>
      </c>
      <c r="H63" s="448" t="s">
        <v>8270</v>
      </c>
      <c r="I63" s="448" t="s">
        <v>8222</v>
      </c>
      <c r="J63" s="448" t="s">
        <v>8239</v>
      </c>
      <c r="K63" s="448" t="s">
        <v>8224</v>
      </c>
      <c r="L63" s="442" t="s">
        <v>8225</v>
      </c>
    </row>
    <row r="64" spans="1:12" s="442" customFormat="1" ht="21" customHeight="1" x14ac:dyDescent="0.2">
      <c r="A64" s="444"/>
      <c r="B64" s="444"/>
      <c r="C64" s="445"/>
      <c r="D64" s="599">
        <v>243129</v>
      </c>
      <c r="E64" s="444" t="s">
        <v>8271</v>
      </c>
      <c r="F64" s="446" t="s">
        <v>8266</v>
      </c>
      <c r="G64" s="463">
        <v>17000</v>
      </c>
      <c r="H64" s="448" t="s">
        <v>8221</v>
      </c>
      <c r="I64" s="448" t="s">
        <v>8222</v>
      </c>
      <c r="J64" s="448" t="s">
        <v>8239</v>
      </c>
      <c r="K64" s="448" t="s">
        <v>8224</v>
      </c>
      <c r="L64" s="442" t="s">
        <v>8225</v>
      </c>
    </row>
    <row r="65" spans="1:12" s="442" customFormat="1" ht="21" customHeight="1" x14ac:dyDescent="0.2">
      <c r="A65" s="444"/>
      <c r="B65" s="444"/>
      <c r="C65" s="445"/>
      <c r="D65" s="602">
        <v>242999</v>
      </c>
      <c r="E65" s="464" t="s">
        <v>8272</v>
      </c>
      <c r="F65" s="465" t="s">
        <v>8273</v>
      </c>
      <c r="G65" s="466">
        <v>150720</v>
      </c>
      <c r="H65" s="448" t="s">
        <v>8240</v>
      </c>
      <c r="I65" s="448" t="s">
        <v>8241</v>
      </c>
      <c r="J65" s="448" t="s">
        <v>8221</v>
      </c>
      <c r="K65" s="448" t="s">
        <v>8222</v>
      </c>
      <c r="L65" s="442" t="s">
        <v>8247</v>
      </c>
    </row>
    <row r="66" spans="1:12" s="442" customFormat="1" ht="21" customHeight="1" x14ac:dyDescent="0.2">
      <c r="A66" s="444"/>
      <c r="B66" s="444"/>
      <c r="C66" s="445"/>
      <c r="D66" s="599">
        <v>243027</v>
      </c>
      <c r="E66" s="444" t="s">
        <v>8274</v>
      </c>
      <c r="F66" s="450" t="s">
        <v>8273</v>
      </c>
      <c r="G66" s="467">
        <v>167280</v>
      </c>
      <c r="H66" s="448" t="s">
        <v>8240</v>
      </c>
      <c r="I66" s="448" t="s">
        <v>8241</v>
      </c>
      <c r="J66" s="448" t="s">
        <v>8221</v>
      </c>
      <c r="K66" s="448" t="s">
        <v>8222</v>
      </c>
      <c r="L66" s="442" t="s">
        <v>8247</v>
      </c>
    </row>
    <row r="67" spans="1:12" s="442" customFormat="1" ht="21" customHeight="1" x14ac:dyDescent="0.2">
      <c r="A67" s="444"/>
      <c r="B67" s="444"/>
      <c r="C67" s="445"/>
      <c r="D67" s="599">
        <v>243028</v>
      </c>
      <c r="E67" s="444" t="s">
        <v>8275</v>
      </c>
      <c r="F67" s="450" t="s">
        <v>8273</v>
      </c>
      <c r="G67" s="467">
        <v>163200</v>
      </c>
      <c r="H67" s="448" t="s">
        <v>8240</v>
      </c>
      <c r="I67" s="448" t="s">
        <v>8241</v>
      </c>
      <c r="J67" s="448" t="s">
        <v>8221</v>
      </c>
      <c r="K67" s="448" t="s">
        <v>8222</v>
      </c>
      <c r="L67" s="442" t="s">
        <v>8247</v>
      </c>
    </row>
    <row r="68" spans="1:12" s="442" customFormat="1" ht="21" customHeight="1" x14ac:dyDescent="0.2">
      <c r="A68" s="444"/>
      <c r="B68" s="444"/>
      <c r="C68" s="445"/>
      <c r="D68" s="599">
        <v>243062</v>
      </c>
      <c r="E68" s="444" t="s">
        <v>8276</v>
      </c>
      <c r="F68" s="450" t="s">
        <v>8273</v>
      </c>
      <c r="G68" s="467">
        <v>179180</v>
      </c>
      <c r="H68" s="448" t="s">
        <v>8240</v>
      </c>
      <c r="I68" s="448" t="s">
        <v>8241</v>
      </c>
      <c r="J68" s="448" t="s">
        <v>8221</v>
      </c>
      <c r="K68" s="448" t="s">
        <v>8222</v>
      </c>
      <c r="L68" s="442" t="s">
        <v>8247</v>
      </c>
    </row>
    <row r="69" spans="1:12" s="442" customFormat="1" ht="21" customHeight="1" x14ac:dyDescent="0.2">
      <c r="A69" s="444"/>
      <c r="B69" s="444"/>
      <c r="C69" s="445"/>
      <c r="D69" s="599">
        <v>243104</v>
      </c>
      <c r="E69" s="444" t="s">
        <v>8277</v>
      </c>
      <c r="F69" s="450" t="s">
        <v>8278</v>
      </c>
      <c r="G69" s="467">
        <v>23400</v>
      </c>
      <c r="H69" s="448" t="s">
        <v>8240</v>
      </c>
      <c r="I69" s="448" t="s">
        <v>8241</v>
      </c>
      <c r="J69" s="448" t="s">
        <v>8223</v>
      </c>
      <c r="K69" s="448" t="s">
        <v>8224</v>
      </c>
      <c r="L69" s="442" t="s">
        <v>8247</v>
      </c>
    </row>
    <row r="70" spans="1:12" s="442" customFormat="1" ht="21" customHeight="1" x14ac:dyDescent="0.2">
      <c r="A70" s="444"/>
      <c r="B70" s="444"/>
      <c r="C70" s="445"/>
      <c r="D70" s="599">
        <v>243109</v>
      </c>
      <c r="E70" s="444" t="s">
        <v>8279</v>
      </c>
      <c r="F70" s="450" t="s">
        <v>8280</v>
      </c>
      <c r="G70" s="467">
        <v>31200</v>
      </c>
      <c r="H70" s="448" t="s">
        <v>8240</v>
      </c>
      <c r="I70" s="448" t="s">
        <v>8241</v>
      </c>
      <c r="J70" s="448" t="s">
        <v>8223</v>
      </c>
      <c r="K70" s="448" t="s">
        <v>8224</v>
      </c>
      <c r="L70" s="442" t="s">
        <v>8247</v>
      </c>
    </row>
    <row r="71" spans="1:12" s="442" customFormat="1" ht="21" customHeight="1" x14ac:dyDescent="0.2">
      <c r="A71" s="444"/>
      <c r="B71" s="444"/>
      <c r="C71" s="445"/>
      <c r="D71" s="599">
        <v>243110</v>
      </c>
      <c r="E71" s="444" t="s">
        <v>8281</v>
      </c>
      <c r="F71" s="450" t="s">
        <v>8282</v>
      </c>
      <c r="G71" s="467">
        <v>19500</v>
      </c>
      <c r="H71" s="448" t="s">
        <v>8240</v>
      </c>
      <c r="I71" s="448" t="s">
        <v>8241</v>
      </c>
      <c r="J71" s="448" t="s">
        <v>8223</v>
      </c>
      <c r="K71" s="448" t="s">
        <v>8224</v>
      </c>
      <c r="L71" s="442" t="s">
        <v>8247</v>
      </c>
    </row>
    <row r="72" spans="1:12" s="442" customFormat="1" ht="21" customHeight="1" x14ac:dyDescent="0.2">
      <c r="A72" s="444"/>
      <c r="B72" s="444"/>
      <c r="C72" s="445"/>
      <c r="D72" s="599">
        <v>243118</v>
      </c>
      <c r="E72" s="444" t="s">
        <v>8283</v>
      </c>
      <c r="F72" s="450" t="s">
        <v>8284</v>
      </c>
      <c r="G72" s="467">
        <v>35100</v>
      </c>
      <c r="H72" s="448" t="s">
        <v>8240</v>
      </c>
      <c r="I72" s="448" t="s">
        <v>8241</v>
      </c>
      <c r="J72" s="448" t="s">
        <v>8223</v>
      </c>
      <c r="K72" s="448" t="s">
        <v>8224</v>
      </c>
      <c r="L72" s="442" t="s">
        <v>8247</v>
      </c>
    </row>
    <row r="73" spans="1:12" s="442" customFormat="1" ht="21" customHeight="1" x14ac:dyDescent="0.2">
      <c r="A73" s="444"/>
      <c r="B73" s="444"/>
      <c r="C73" s="445"/>
      <c r="D73" s="599">
        <v>243119</v>
      </c>
      <c r="E73" s="444" t="s">
        <v>8285</v>
      </c>
      <c r="F73" s="450" t="s">
        <v>8278</v>
      </c>
      <c r="G73" s="467">
        <v>3900</v>
      </c>
      <c r="H73" s="448" t="s">
        <v>8240</v>
      </c>
      <c r="I73" s="448" t="s">
        <v>8241</v>
      </c>
      <c r="J73" s="448" t="s">
        <v>8223</v>
      </c>
      <c r="K73" s="448" t="s">
        <v>8224</v>
      </c>
      <c r="L73" s="442" t="s">
        <v>8247</v>
      </c>
    </row>
    <row r="74" spans="1:12" s="442" customFormat="1" ht="21" customHeight="1" x14ac:dyDescent="0.2">
      <c r="A74" s="444"/>
      <c r="B74" s="444"/>
      <c r="C74" s="445"/>
      <c r="D74" s="599">
        <v>243124</v>
      </c>
      <c r="E74" s="444" t="s">
        <v>8286</v>
      </c>
      <c r="F74" s="450" t="s">
        <v>8287</v>
      </c>
      <c r="G74" s="467">
        <v>46800</v>
      </c>
      <c r="H74" s="448" t="s">
        <v>8240</v>
      </c>
      <c r="I74" s="448" t="s">
        <v>8241</v>
      </c>
      <c r="J74" s="448" t="s">
        <v>8223</v>
      </c>
      <c r="K74" s="448" t="s">
        <v>8224</v>
      </c>
      <c r="L74" s="442" t="s">
        <v>8247</v>
      </c>
    </row>
    <row r="75" spans="1:12" s="442" customFormat="1" ht="21" customHeight="1" x14ac:dyDescent="0.2">
      <c r="A75" s="444"/>
      <c r="B75" s="444"/>
      <c r="C75" s="445"/>
      <c r="D75" s="599">
        <v>243137</v>
      </c>
      <c r="E75" s="444" t="s">
        <v>8288</v>
      </c>
      <c r="F75" s="450" t="s">
        <v>8289</v>
      </c>
      <c r="G75" s="467">
        <v>276900</v>
      </c>
      <c r="H75" s="448" t="s">
        <v>8240</v>
      </c>
      <c r="I75" s="448" t="s">
        <v>8241</v>
      </c>
      <c r="J75" s="448" t="s">
        <v>8223</v>
      </c>
      <c r="K75" s="448" t="s">
        <v>8224</v>
      </c>
      <c r="L75" s="442" t="s">
        <v>8247</v>
      </c>
    </row>
    <row r="76" spans="1:12" s="442" customFormat="1" ht="21" customHeight="1" x14ac:dyDescent="0.2">
      <c r="A76" s="444"/>
      <c r="B76" s="444"/>
      <c r="C76" s="445"/>
      <c r="D76" s="603">
        <v>242871</v>
      </c>
      <c r="E76" s="468">
        <v>3100031093</v>
      </c>
      <c r="F76" s="469" t="s">
        <v>8290</v>
      </c>
      <c r="G76" s="470">
        <v>42500</v>
      </c>
      <c r="H76" s="68" t="s">
        <v>8291</v>
      </c>
      <c r="I76" s="68" t="s">
        <v>8291</v>
      </c>
      <c r="J76" s="471" t="s">
        <v>8292</v>
      </c>
      <c r="K76" s="471" t="s">
        <v>8224</v>
      </c>
      <c r="L76" s="29" t="s">
        <v>8293</v>
      </c>
    </row>
    <row r="77" spans="1:12" s="442" customFormat="1" ht="21" customHeight="1" x14ac:dyDescent="0.2">
      <c r="A77" s="444"/>
      <c r="B77" s="444"/>
      <c r="C77" s="445"/>
      <c r="D77" s="603">
        <v>242920</v>
      </c>
      <c r="E77" s="468">
        <v>3600003263</v>
      </c>
      <c r="F77" s="469" t="s">
        <v>8294</v>
      </c>
      <c r="G77" s="470">
        <v>1150</v>
      </c>
      <c r="H77" s="68" t="s">
        <v>8291</v>
      </c>
      <c r="I77" s="68" t="s">
        <v>8291</v>
      </c>
      <c r="J77" s="471" t="s">
        <v>8292</v>
      </c>
      <c r="K77" s="471" t="s">
        <v>8224</v>
      </c>
      <c r="L77" s="29" t="s">
        <v>8293</v>
      </c>
    </row>
    <row r="78" spans="1:12" s="442" customFormat="1" ht="21" customHeight="1" x14ac:dyDescent="0.2">
      <c r="A78" s="444"/>
      <c r="B78" s="444"/>
      <c r="C78" s="445"/>
      <c r="D78" s="603">
        <v>243010</v>
      </c>
      <c r="E78" s="468">
        <v>3600108171</v>
      </c>
      <c r="F78" s="469" t="s">
        <v>8295</v>
      </c>
      <c r="G78" s="472">
        <v>2300</v>
      </c>
      <c r="H78" s="68" t="s">
        <v>8291</v>
      </c>
      <c r="I78" s="68" t="s">
        <v>8291</v>
      </c>
      <c r="J78" s="471" t="s">
        <v>8292</v>
      </c>
      <c r="K78" s="471" t="s">
        <v>8224</v>
      </c>
      <c r="L78" s="29" t="s">
        <v>8293</v>
      </c>
    </row>
    <row r="79" spans="1:12" s="442" customFormat="1" ht="21" customHeight="1" x14ac:dyDescent="0.2">
      <c r="A79" s="444"/>
      <c r="B79" s="444"/>
      <c r="C79" s="445"/>
      <c r="D79" s="603">
        <v>242990</v>
      </c>
      <c r="E79" s="468">
        <v>3600101707</v>
      </c>
      <c r="F79" s="473" t="s">
        <v>8296</v>
      </c>
      <c r="G79" s="472">
        <v>11520</v>
      </c>
      <c r="H79" s="68" t="s">
        <v>8291</v>
      </c>
      <c r="I79" s="68" t="s">
        <v>8291</v>
      </c>
      <c r="J79" s="474" t="s">
        <v>8244</v>
      </c>
      <c r="K79" s="474" t="s">
        <v>8224</v>
      </c>
      <c r="L79" s="29" t="s">
        <v>8293</v>
      </c>
    </row>
    <row r="80" spans="1:12" s="442" customFormat="1" ht="21" customHeight="1" x14ac:dyDescent="0.35">
      <c r="A80" s="444"/>
      <c r="B80" s="444"/>
      <c r="C80" s="445"/>
      <c r="D80" s="603">
        <v>242997</v>
      </c>
      <c r="E80" s="468">
        <v>3600102891</v>
      </c>
      <c r="F80" s="469" t="s">
        <v>8297</v>
      </c>
      <c r="G80" s="475">
        <v>177720</v>
      </c>
      <c r="H80" s="68" t="s">
        <v>8291</v>
      </c>
      <c r="I80" s="68" t="s">
        <v>8291</v>
      </c>
      <c r="J80" s="474" t="s">
        <v>8244</v>
      </c>
      <c r="K80" s="474" t="s">
        <v>8224</v>
      </c>
      <c r="L80" s="29" t="s">
        <v>8293</v>
      </c>
    </row>
    <row r="81" spans="1:12" s="442" customFormat="1" ht="21" customHeight="1" x14ac:dyDescent="0.2">
      <c r="A81" s="444"/>
      <c r="B81" s="444"/>
      <c r="C81" s="445"/>
      <c r="D81" s="603">
        <v>243053</v>
      </c>
      <c r="E81" s="468">
        <v>3600123712</v>
      </c>
      <c r="F81" s="469" t="s">
        <v>8298</v>
      </c>
      <c r="G81" s="472">
        <v>73980</v>
      </c>
      <c r="H81" s="68" t="s">
        <v>8291</v>
      </c>
      <c r="I81" s="68" t="s">
        <v>8291</v>
      </c>
      <c r="J81" s="474" t="s">
        <v>8244</v>
      </c>
      <c r="K81" s="474" t="s">
        <v>8224</v>
      </c>
      <c r="L81" s="29" t="s">
        <v>8293</v>
      </c>
    </row>
    <row r="82" spans="1:12" s="442" customFormat="1" ht="21" customHeight="1" x14ac:dyDescent="0.35">
      <c r="A82" s="444"/>
      <c r="B82" s="444"/>
      <c r="C82" s="445"/>
      <c r="D82" s="603">
        <v>243076</v>
      </c>
      <c r="E82" s="468">
        <v>3600132684</v>
      </c>
      <c r="F82" s="469" t="s">
        <v>8299</v>
      </c>
      <c r="G82" s="475">
        <v>261960</v>
      </c>
      <c r="H82" s="68" t="s">
        <v>8291</v>
      </c>
      <c r="I82" s="68" t="s">
        <v>8291</v>
      </c>
      <c r="J82" s="474" t="s">
        <v>8244</v>
      </c>
      <c r="K82" s="474" t="s">
        <v>8224</v>
      </c>
      <c r="L82" s="29" t="s">
        <v>8293</v>
      </c>
    </row>
    <row r="83" spans="1:12" s="442" customFormat="1" ht="21" customHeight="1" x14ac:dyDescent="0.35">
      <c r="A83" s="444"/>
      <c r="B83" s="444"/>
      <c r="C83" s="445"/>
      <c r="D83" s="603">
        <v>243132</v>
      </c>
      <c r="E83" s="468">
        <v>3600157414</v>
      </c>
      <c r="F83" s="469" t="s">
        <v>8300</v>
      </c>
      <c r="G83" s="475">
        <v>269880</v>
      </c>
      <c r="H83" s="68" t="s">
        <v>8291</v>
      </c>
      <c r="I83" s="68" t="s">
        <v>8291</v>
      </c>
      <c r="J83" s="474" t="s">
        <v>8244</v>
      </c>
      <c r="K83" s="474" t="s">
        <v>8224</v>
      </c>
      <c r="L83" s="29" t="s">
        <v>8293</v>
      </c>
    </row>
    <row r="84" spans="1:12" s="442" customFormat="1" ht="21" customHeight="1" x14ac:dyDescent="0.35">
      <c r="A84" s="444"/>
      <c r="B84" s="444"/>
      <c r="C84" s="445"/>
      <c r="D84" s="603">
        <v>243144</v>
      </c>
      <c r="E84" s="468">
        <v>3600164266</v>
      </c>
      <c r="F84" s="469" t="s">
        <v>8301</v>
      </c>
      <c r="G84" s="475">
        <v>64920</v>
      </c>
      <c r="H84" s="68" t="s">
        <v>8291</v>
      </c>
      <c r="I84" s="68" t="s">
        <v>8291</v>
      </c>
      <c r="J84" s="474" t="s">
        <v>8244</v>
      </c>
      <c r="K84" s="474" t="s">
        <v>8224</v>
      </c>
      <c r="L84" s="29" t="s">
        <v>8293</v>
      </c>
    </row>
    <row r="85" spans="1:12" s="442" customFormat="1" ht="21" customHeight="1" x14ac:dyDescent="0.2">
      <c r="A85" s="451"/>
      <c r="B85" s="451"/>
      <c r="C85" s="452"/>
      <c r="D85" s="604">
        <v>243161</v>
      </c>
      <c r="E85" s="476">
        <v>3600180213</v>
      </c>
      <c r="F85" s="477" t="s">
        <v>8302</v>
      </c>
      <c r="G85" s="478">
        <f>243060+120480</f>
        <v>363540</v>
      </c>
      <c r="H85" s="77" t="s">
        <v>8291</v>
      </c>
      <c r="I85" s="77" t="s">
        <v>8291</v>
      </c>
      <c r="J85" s="479" t="s">
        <v>8244</v>
      </c>
      <c r="K85" s="479" t="s">
        <v>8224</v>
      </c>
      <c r="L85" s="29" t="s">
        <v>8293</v>
      </c>
    </row>
    <row r="86" spans="1:12" s="442" customFormat="1" ht="21" customHeight="1" x14ac:dyDescent="0.35">
      <c r="A86" s="456">
        <v>3</v>
      </c>
      <c r="B86" s="456">
        <v>2500701610</v>
      </c>
      <c r="C86" s="480" t="s">
        <v>8303</v>
      </c>
      <c r="D86" s="605">
        <v>242877</v>
      </c>
      <c r="E86" s="481">
        <v>6100010941</v>
      </c>
      <c r="F86" s="482" t="s">
        <v>8304</v>
      </c>
      <c r="G86" s="483">
        <v>27999.9954</v>
      </c>
      <c r="H86" s="484" t="s">
        <v>8291</v>
      </c>
      <c r="I86" s="484" t="s">
        <v>8291</v>
      </c>
      <c r="J86" s="484" t="s">
        <v>8305</v>
      </c>
      <c r="K86" s="484" t="s">
        <v>8306</v>
      </c>
      <c r="L86" s="29" t="s">
        <v>8293</v>
      </c>
    </row>
    <row r="87" spans="1:12" s="442" customFormat="1" ht="21" customHeight="1" x14ac:dyDescent="0.35">
      <c r="A87" s="444"/>
      <c r="B87" s="444"/>
      <c r="C87" s="445"/>
      <c r="D87" s="606">
        <v>243025</v>
      </c>
      <c r="E87" s="274" t="s">
        <v>8307</v>
      </c>
      <c r="F87" s="485" t="s">
        <v>8308</v>
      </c>
      <c r="G87" s="114">
        <v>23000</v>
      </c>
      <c r="H87" s="486" t="s">
        <v>8291</v>
      </c>
      <c r="I87" s="486" t="s">
        <v>8291</v>
      </c>
      <c r="J87" s="486" t="s">
        <v>8305</v>
      </c>
      <c r="K87" s="486" t="s">
        <v>8306</v>
      </c>
      <c r="L87" s="29" t="s">
        <v>8293</v>
      </c>
    </row>
    <row r="88" spans="1:12" s="442" customFormat="1" ht="21" customHeight="1" x14ac:dyDescent="0.35">
      <c r="A88" s="444"/>
      <c r="B88" s="444"/>
      <c r="C88" s="445"/>
      <c r="D88" s="606">
        <v>243147</v>
      </c>
      <c r="E88" s="274" t="s">
        <v>8309</v>
      </c>
      <c r="F88" s="485" t="s">
        <v>8310</v>
      </c>
      <c r="G88" s="114">
        <v>27999.9954</v>
      </c>
      <c r="H88" s="486" t="s">
        <v>8291</v>
      </c>
      <c r="I88" s="486" t="s">
        <v>8291</v>
      </c>
      <c r="J88" s="486" t="s">
        <v>8305</v>
      </c>
      <c r="K88" s="486" t="s">
        <v>8306</v>
      </c>
      <c r="L88" s="29" t="s">
        <v>8293</v>
      </c>
    </row>
    <row r="89" spans="1:12" s="442" customFormat="1" ht="21" customHeight="1" x14ac:dyDescent="0.35">
      <c r="A89" s="444"/>
      <c r="B89" s="444"/>
      <c r="C89" s="445"/>
      <c r="D89" s="606">
        <v>243160</v>
      </c>
      <c r="E89" s="274" t="s">
        <v>8311</v>
      </c>
      <c r="F89" s="487" t="s">
        <v>8312</v>
      </c>
      <c r="G89" s="112">
        <v>35460</v>
      </c>
      <c r="H89" s="486" t="s">
        <v>8291</v>
      </c>
      <c r="I89" s="486" t="s">
        <v>8291</v>
      </c>
      <c r="J89" s="474" t="s">
        <v>8223</v>
      </c>
      <c r="K89" s="448" t="s">
        <v>8224</v>
      </c>
      <c r="L89" s="29" t="s">
        <v>8293</v>
      </c>
    </row>
    <row r="90" spans="1:12" s="442" customFormat="1" ht="21" customHeight="1" x14ac:dyDescent="0.35">
      <c r="A90" s="444"/>
      <c r="B90" s="444"/>
      <c r="C90" s="488"/>
      <c r="D90" s="607">
        <v>242885</v>
      </c>
      <c r="E90" s="489">
        <v>3100041915</v>
      </c>
      <c r="F90" s="485" t="s">
        <v>8313</v>
      </c>
      <c r="G90" s="112">
        <v>2889</v>
      </c>
      <c r="H90" s="486" t="s">
        <v>8291</v>
      </c>
      <c r="I90" s="486" t="s">
        <v>8291</v>
      </c>
      <c r="J90" s="486" t="s">
        <v>8292</v>
      </c>
      <c r="K90" s="448" t="s">
        <v>8224</v>
      </c>
      <c r="L90" s="29" t="s">
        <v>8293</v>
      </c>
    </row>
    <row r="91" spans="1:12" s="442" customFormat="1" ht="21" customHeight="1" x14ac:dyDescent="0.35">
      <c r="A91" s="444"/>
      <c r="B91" s="444"/>
      <c r="C91" s="488"/>
      <c r="D91" s="607">
        <v>242858</v>
      </c>
      <c r="E91" s="489">
        <v>6100008056</v>
      </c>
      <c r="F91" s="485" t="s">
        <v>8314</v>
      </c>
      <c r="G91" s="112">
        <v>21400</v>
      </c>
      <c r="H91" s="486" t="s">
        <v>8291</v>
      </c>
      <c r="I91" s="486" t="s">
        <v>8291</v>
      </c>
      <c r="J91" s="486" t="s">
        <v>8292</v>
      </c>
      <c r="K91" s="448" t="s">
        <v>8224</v>
      </c>
      <c r="L91" s="29" t="s">
        <v>8293</v>
      </c>
    </row>
    <row r="92" spans="1:12" s="442" customFormat="1" ht="21" customHeight="1" x14ac:dyDescent="0.35">
      <c r="A92" s="444"/>
      <c r="B92" s="444"/>
      <c r="C92" s="488"/>
      <c r="D92" s="607">
        <v>242907</v>
      </c>
      <c r="E92" s="489">
        <v>6100014090</v>
      </c>
      <c r="F92" s="485" t="s">
        <v>8315</v>
      </c>
      <c r="G92" s="112">
        <v>19260</v>
      </c>
      <c r="H92" s="486" t="s">
        <v>8291</v>
      </c>
      <c r="I92" s="486" t="s">
        <v>8291</v>
      </c>
      <c r="J92" s="486" t="s">
        <v>8292</v>
      </c>
      <c r="K92" s="448" t="s">
        <v>8224</v>
      </c>
      <c r="L92" s="29" t="s">
        <v>8293</v>
      </c>
    </row>
    <row r="93" spans="1:12" s="442" customFormat="1" ht="21" customHeight="1" x14ac:dyDescent="0.35">
      <c r="A93" s="444"/>
      <c r="B93" s="444"/>
      <c r="C93" s="490"/>
      <c r="D93" s="606">
        <v>242997</v>
      </c>
      <c r="E93" s="274" t="s">
        <v>8316</v>
      </c>
      <c r="F93" s="487" t="s">
        <v>8317</v>
      </c>
      <c r="G93" s="112">
        <v>59385</v>
      </c>
      <c r="H93" s="486" t="s">
        <v>8291</v>
      </c>
      <c r="I93" s="486" t="s">
        <v>8291</v>
      </c>
      <c r="J93" s="486" t="s">
        <v>8292</v>
      </c>
      <c r="K93" s="448" t="s">
        <v>8224</v>
      </c>
      <c r="L93" s="29" t="s">
        <v>8293</v>
      </c>
    </row>
    <row r="94" spans="1:12" s="442" customFormat="1" ht="21" customHeight="1" x14ac:dyDescent="0.35">
      <c r="A94" s="444"/>
      <c r="B94" s="444"/>
      <c r="C94" s="490"/>
      <c r="D94" s="606">
        <v>243003</v>
      </c>
      <c r="E94" s="274" t="s">
        <v>8318</v>
      </c>
      <c r="F94" s="485" t="s">
        <v>8319</v>
      </c>
      <c r="G94" s="112">
        <v>21400</v>
      </c>
      <c r="H94" s="486" t="s">
        <v>8291</v>
      </c>
      <c r="I94" s="486" t="s">
        <v>8291</v>
      </c>
      <c r="J94" s="486" t="s">
        <v>8292</v>
      </c>
      <c r="K94" s="448" t="s">
        <v>8224</v>
      </c>
      <c r="L94" s="29" t="s">
        <v>8293</v>
      </c>
    </row>
    <row r="95" spans="1:12" s="442" customFormat="1" ht="21" customHeight="1" x14ac:dyDescent="0.35">
      <c r="A95" s="451"/>
      <c r="B95" s="451"/>
      <c r="C95" s="491"/>
      <c r="D95" s="608">
        <v>243087</v>
      </c>
      <c r="E95" s="492" t="s">
        <v>8320</v>
      </c>
      <c r="F95" s="493" t="s">
        <v>8321</v>
      </c>
      <c r="G95" s="494">
        <v>87205</v>
      </c>
      <c r="H95" s="495" t="s">
        <v>8291</v>
      </c>
      <c r="I95" s="495" t="s">
        <v>8291</v>
      </c>
      <c r="J95" s="495" t="s">
        <v>8292</v>
      </c>
      <c r="K95" s="495" t="s">
        <v>8322</v>
      </c>
      <c r="L95" s="29" t="s">
        <v>8293</v>
      </c>
    </row>
    <row r="96" spans="1:12" s="442" customFormat="1" ht="21" customHeight="1" x14ac:dyDescent="0.2">
      <c r="A96" s="456">
        <v>4</v>
      </c>
      <c r="B96" s="496">
        <v>2500700010</v>
      </c>
      <c r="C96" s="497" t="s">
        <v>8065</v>
      </c>
      <c r="D96" s="609">
        <v>243014</v>
      </c>
      <c r="E96" s="498">
        <v>3100098613</v>
      </c>
      <c r="F96" s="499" t="s">
        <v>8323</v>
      </c>
      <c r="G96" s="500">
        <v>34000</v>
      </c>
      <c r="H96" s="501" t="s">
        <v>8291</v>
      </c>
      <c r="I96" s="501" t="s">
        <v>8291</v>
      </c>
      <c r="J96" s="502" t="s">
        <v>8292</v>
      </c>
      <c r="K96" s="502" t="s">
        <v>8322</v>
      </c>
      <c r="L96" s="29" t="s">
        <v>8293</v>
      </c>
    </row>
    <row r="97" spans="1:12" s="442" customFormat="1" ht="21" customHeight="1" x14ac:dyDescent="0.2">
      <c r="A97" s="444"/>
      <c r="B97" s="503"/>
      <c r="C97" s="504"/>
      <c r="D97" s="610">
        <v>243123</v>
      </c>
      <c r="E97" s="505">
        <v>3600152763</v>
      </c>
      <c r="F97" s="506" t="s">
        <v>8324</v>
      </c>
      <c r="G97" s="507">
        <v>1800</v>
      </c>
      <c r="H97" s="508" t="s">
        <v>8291</v>
      </c>
      <c r="I97" s="508" t="s">
        <v>8291</v>
      </c>
      <c r="J97" s="471" t="s">
        <v>8292</v>
      </c>
      <c r="K97" s="471" t="s">
        <v>8322</v>
      </c>
      <c r="L97" s="29" t="s">
        <v>8293</v>
      </c>
    </row>
    <row r="98" spans="1:12" s="442" customFormat="1" ht="21" customHeight="1" x14ac:dyDescent="0.2">
      <c r="A98" s="444"/>
      <c r="B98" s="503"/>
      <c r="C98" s="504"/>
      <c r="D98" s="610">
        <v>243130</v>
      </c>
      <c r="E98" s="505">
        <v>3600156534</v>
      </c>
      <c r="F98" s="506" t="s">
        <v>8325</v>
      </c>
      <c r="G98" s="507">
        <v>1700</v>
      </c>
      <c r="H98" s="508" t="s">
        <v>8291</v>
      </c>
      <c r="I98" s="508" t="s">
        <v>8291</v>
      </c>
      <c r="J98" s="471" t="s">
        <v>8292</v>
      </c>
      <c r="K98" s="471" t="s">
        <v>8322</v>
      </c>
      <c r="L98" s="29" t="s">
        <v>8293</v>
      </c>
    </row>
    <row r="99" spans="1:12" s="442" customFormat="1" ht="21" customHeight="1" x14ac:dyDescent="0.2">
      <c r="A99" s="444"/>
      <c r="B99" s="503"/>
      <c r="C99" s="504"/>
      <c r="D99" s="610">
        <v>243146</v>
      </c>
      <c r="E99" s="505">
        <v>3600166488</v>
      </c>
      <c r="F99" s="506" t="s">
        <v>8326</v>
      </c>
      <c r="G99" s="507">
        <v>1500</v>
      </c>
      <c r="H99" s="508" t="s">
        <v>8291</v>
      </c>
      <c r="I99" s="508" t="s">
        <v>8291</v>
      </c>
      <c r="J99" s="471" t="s">
        <v>8292</v>
      </c>
      <c r="K99" s="471" t="s">
        <v>8322</v>
      </c>
      <c r="L99" s="29" t="s">
        <v>8293</v>
      </c>
    </row>
    <row r="100" spans="1:12" s="442" customFormat="1" ht="21" customHeight="1" x14ac:dyDescent="0.2">
      <c r="A100" s="444"/>
      <c r="B100" s="503"/>
      <c r="C100" s="504"/>
      <c r="D100" s="610">
        <v>243161</v>
      </c>
      <c r="E100" s="505">
        <v>3100165616</v>
      </c>
      <c r="F100" s="510" t="s">
        <v>8327</v>
      </c>
      <c r="G100" s="507">
        <v>72800</v>
      </c>
      <c r="H100" s="508" t="s">
        <v>8291</v>
      </c>
      <c r="I100" s="508" t="s">
        <v>8291</v>
      </c>
      <c r="J100" s="471" t="s">
        <v>8292</v>
      </c>
      <c r="K100" s="471" t="s">
        <v>8322</v>
      </c>
      <c r="L100" s="29" t="s">
        <v>8293</v>
      </c>
    </row>
    <row r="101" spans="1:12" s="442" customFormat="1" ht="21" customHeight="1" x14ac:dyDescent="0.2">
      <c r="A101" s="444"/>
      <c r="B101" s="503"/>
      <c r="C101" s="504"/>
      <c r="D101" s="610">
        <v>243145</v>
      </c>
      <c r="E101" s="505">
        <v>3100154374</v>
      </c>
      <c r="F101" s="510" t="s">
        <v>8328</v>
      </c>
      <c r="G101" s="507">
        <v>77380</v>
      </c>
      <c r="H101" s="508" t="s">
        <v>8291</v>
      </c>
      <c r="I101" s="508" t="s">
        <v>8291</v>
      </c>
      <c r="J101" s="471" t="s">
        <v>8292</v>
      </c>
      <c r="K101" s="471" t="s">
        <v>8322</v>
      </c>
      <c r="L101" s="29" t="s">
        <v>8293</v>
      </c>
    </row>
    <row r="102" spans="1:12" s="442" customFormat="1" ht="21" customHeight="1" x14ac:dyDescent="0.2">
      <c r="A102" s="444"/>
      <c r="B102" s="503"/>
      <c r="C102" s="504"/>
      <c r="D102" s="610">
        <v>243157</v>
      </c>
      <c r="E102" s="505">
        <v>3100162977</v>
      </c>
      <c r="F102" s="510" t="s">
        <v>8329</v>
      </c>
      <c r="G102" s="507">
        <v>175568</v>
      </c>
      <c r="H102" s="508" t="s">
        <v>8291</v>
      </c>
      <c r="I102" s="508" t="s">
        <v>8291</v>
      </c>
      <c r="J102" s="471" t="s">
        <v>8292</v>
      </c>
      <c r="K102" s="471" t="s">
        <v>8322</v>
      </c>
      <c r="L102" s="29" t="s">
        <v>8293</v>
      </c>
    </row>
    <row r="103" spans="1:12" s="442" customFormat="1" ht="21" customHeight="1" x14ac:dyDescent="0.2">
      <c r="A103" s="444"/>
      <c r="B103" s="503"/>
      <c r="C103" s="504"/>
      <c r="D103" s="610">
        <v>243159</v>
      </c>
      <c r="E103" s="505">
        <v>3100165978</v>
      </c>
      <c r="F103" s="510" t="s">
        <v>8330</v>
      </c>
      <c r="G103" s="507">
        <v>37800</v>
      </c>
      <c r="H103" s="508" t="s">
        <v>8291</v>
      </c>
      <c r="I103" s="508" t="s">
        <v>8291</v>
      </c>
      <c r="J103" s="471" t="s">
        <v>8292</v>
      </c>
      <c r="K103" s="471" t="s">
        <v>8322</v>
      </c>
      <c r="L103" s="29" t="s">
        <v>8293</v>
      </c>
    </row>
    <row r="104" spans="1:12" s="442" customFormat="1" ht="21" customHeight="1" x14ac:dyDescent="0.2">
      <c r="A104" s="451"/>
      <c r="B104" s="511"/>
      <c r="C104" s="512"/>
      <c r="D104" s="611">
        <v>243160</v>
      </c>
      <c r="E104" s="513">
        <v>3100166103</v>
      </c>
      <c r="F104" s="514" t="s">
        <v>8331</v>
      </c>
      <c r="G104" s="515">
        <v>18000</v>
      </c>
      <c r="H104" s="516" t="s">
        <v>8291</v>
      </c>
      <c r="I104" s="516" t="s">
        <v>8291</v>
      </c>
      <c r="J104" s="479" t="s">
        <v>8244</v>
      </c>
      <c r="K104" s="479" t="s">
        <v>8224</v>
      </c>
      <c r="L104" s="29" t="s">
        <v>8293</v>
      </c>
    </row>
    <row r="105" spans="1:12" s="442" customFormat="1" ht="21" customHeight="1" x14ac:dyDescent="0.35">
      <c r="A105" s="456">
        <v>5</v>
      </c>
      <c r="B105" s="456">
        <v>2500700248</v>
      </c>
      <c r="C105" s="517" t="s">
        <v>8332</v>
      </c>
      <c r="D105" s="612">
        <v>242852</v>
      </c>
      <c r="E105" s="518">
        <v>3600017677</v>
      </c>
      <c r="F105" s="519" t="s">
        <v>8333</v>
      </c>
      <c r="G105" s="520">
        <v>820</v>
      </c>
      <c r="H105" s="521" t="s">
        <v>8291</v>
      </c>
      <c r="I105" s="521" t="s">
        <v>8291</v>
      </c>
      <c r="J105" s="521" t="s">
        <v>8292</v>
      </c>
      <c r="K105" s="521" t="s">
        <v>8322</v>
      </c>
    </row>
    <row r="106" spans="1:12" s="442" customFormat="1" ht="21" customHeight="1" x14ac:dyDescent="0.35">
      <c r="A106" s="444"/>
      <c r="B106" s="444"/>
      <c r="C106" s="522"/>
      <c r="D106" s="613">
        <v>242857</v>
      </c>
      <c r="E106" s="523">
        <v>3600021175</v>
      </c>
      <c r="F106" s="524" t="s">
        <v>8334</v>
      </c>
      <c r="G106" s="525">
        <v>1600</v>
      </c>
      <c r="H106" s="526" t="s">
        <v>8291</v>
      </c>
      <c r="I106" s="526" t="s">
        <v>8291</v>
      </c>
      <c r="J106" s="526" t="s">
        <v>8292</v>
      </c>
      <c r="K106" s="526" t="s">
        <v>8322</v>
      </c>
    </row>
    <row r="107" spans="1:12" s="442" customFormat="1" ht="21" customHeight="1" x14ac:dyDescent="0.35">
      <c r="A107" s="444"/>
      <c r="B107" s="444"/>
      <c r="C107" s="522"/>
      <c r="D107" s="613">
        <v>242922</v>
      </c>
      <c r="E107" s="523">
        <v>3600044844</v>
      </c>
      <c r="F107" s="524" t="s">
        <v>8335</v>
      </c>
      <c r="G107" s="525">
        <v>24410</v>
      </c>
      <c r="H107" s="526" t="s">
        <v>8291</v>
      </c>
      <c r="I107" s="526" t="s">
        <v>8291</v>
      </c>
      <c r="J107" s="526" t="s">
        <v>8292</v>
      </c>
      <c r="K107" s="526" t="s">
        <v>8322</v>
      </c>
    </row>
    <row r="108" spans="1:12" s="442" customFormat="1" ht="21" customHeight="1" x14ac:dyDescent="0.35">
      <c r="A108" s="444"/>
      <c r="B108" s="444"/>
      <c r="C108" s="522"/>
      <c r="D108" s="613">
        <v>243028</v>
      </c>
      <c r="E108" s="523">
        <v>3600115285</v>
      </c>
      <c r="F108" s="510" t="s">
        <v>8336</v>
      </c>
      <c r="G108" s="527">
        <v>2997.07</v>
      </c>
      <c r="H108" s="526" t="s">
        <v>8291</v>
      </c>
      <c r="I108" s="526" t="s">
        <v>8291</v>
      </c>
      <c r="J108" s="526" t="s">
        <v>8292</v>
      </c>
      <c r="K108" s="526" t="s">
        <v>8322</v>
      </c>
    </row>
    <row r="109" spans="1:12" s="442" customFormat="1" ht="21" customHeight="1" x14ac:dyDescent="0.35">
      <c r="A109" s="444"/>
      <c r="B109" s="444"/>
      <c r="C109" s="522"/>
      <c r="D109" s="613">
        <v>243014</v>
      </c>
      <c r="E109" s="523">
        <v>3100098528</v>
      </c>
      <c r="F109" s="524" t="s">
        <v>8337</v>
      </c>
      <c r="G109" s="527">
        <v>128000</v>
      </c>
      <c r="H109" s="526" t="s">
        <v>8291</v>
      </c>
      <c r="I109" s="526" t="s">
        <v>8291</v>
      </c>
      <c r="J109" s="526" t="s">
        <v>8292</v>
      </c>
      <c r="K109" s="526" t="s">
        <v>8322</v>
      </c>
    </row>
    <row r="110" spans="1:12" s="442" customFormat="1" ht="21" customHeight="1" x14ac:dyDescent="0.35">
      <c r="A110" s="444"/>
      <c r="B110" s="444"/>
      <c r="C110" s="522"/>
      <c r="D110" s="613">
        <v>243045</v>
      </c>
      <c r="E110" s="523">
        <v>3100109168</v>
      </c>
      <c r="F110" s="528" t="s">
        <v>8338</v>
      </c>
      <c r="G110" s="527">
        <v>15650</v>
      </c>
      <c r="H110" s="526" t="s">
        <v>8291</v>
      </c>
      <c r="I110" s="526" t="s">
        <v>8291</v>
      </c>
      <c r="J110" s="526" t="s">
        <v>8292</v>
      </c>
      <c r="K110" s="526" t="s">
        <v>8322</v>
      </c>
    </row>
    <row r="111" spans="1:12" s="442" customFormat="1" ht="21" customHeight="1" x14ac:dyDescent="0.35">
      <c r="A111" s="444"/>
      <c r="B111" s="444"/>
      <c r="C111" s="522"/>
      <c r="D111" s="610">
        <v>242884</v>
      </c>
      <c r="E111" s="509">
        <v>6100015473</v>
      </c>
      <c r="F111" s="524" t="s">
        <v>8339</v>
      </c>
      <c r="G111" s="527">
        <v>60200</v>
      </c>
      <c r="H111" s="526" t="s">
        <v>8291</v>
      </c>
      <c r="I111" s="526" t="s">
        <v>8291</v>
      </c>
      <c r="J111" s="448" t="s">
        <v>8340</v>
      </c>
      <c r="K111" s="526" t="s">
        <v>8322</v>
      </c>
    </row>
    <row r="112" spans="1:12" s="442" customFormat="1" ht="21" customHeight="1" x14ac:dyDescent="0.35">
      <c r="A112" s="444"/>
      <c r="B112" s="444"/>
      <c r="C112" s="522"/>
      <c r="D112" s="610">
        <v>243052</v>
      </c>
      <c r="E112" s="509" t="s">
        <v>8341</v>
      </c>
      <c r="F112" s="510" t="s">
        <v>8342</v>
      </c>
      <c r="G112" s="527">
        <v>3835</v>
      </c>
      <c r="H112" s="526" t="s">
        <v>8291</v>
      </c>
      <c r="I112" s="526" t="s">
        <v>8291</v>
      </c>
      <c r="J112" s="448" t="s">
        <v>8340</v>
      </c>
      <c r="K112" s="526" t="s">
        <v>8322</v>
      </c>
    </row>
    <row r="113" spans="1:11" s="442" customFormat="1" ht="21" customHeight="1" x14ac:dyDescent="0.35">
      <c r="A113" s="444"/>
      <c r="B113" s="444"/>
      <c r="C113" s="522"/>
      <c r="D113" s="610">
        <v>243087</v>
      </c>
      <c r="E113" s="509" t="s">
        <v>8343</v>
      </c>
      <c r="F113" s="524" t="s">
        <v>8344</v>
      </c>
      <c r="G113" s="527">
        <v>4995</v>
      </c>
      <c r="H113" s="526" t="s">
        <v>8291</v>
      </c>
      <c r="I113" s="526" t="s">
        <v>8291</v>
      </c>
      <c r="J113" s="448" t="s">
        <v>8340</v>
      </c>
      <c r="K113" s="448" t="s">
        <v>8224</v>
      </c>
    </row>
    <row r="114" spans="1:11" s="442" customFormat="1" ht="21" customHeight="1" x14ac:dyDescent="0.35">
      <c r="A114" s="444"/>
      <c r="B114" s="444"/>
      <c r="C114" s="522"/>
      <c r="D114" s="610">
        <v>243087</v>
      </c>
      <c r="E114" s="509" t="s">
        <v>8345</v>
      </c>
      <c r="F114" s="524" t="s">
        <v>8346</v>
      </c>
      <c r="G114" s="527">
        <v>3100</v>
      </c>
      <c r="H114" s="526" t="s">
        <v>8291</v>
      </c>
      <c r="I114" s="526" t="s">
        <v>8291</v>
      </c>
      <c r="J114" s="448" t="s">
        <v>8340</v>
      </c>
      <c r="K114" s="448" t="s">
        <v>8224</v>
      </c>
    </row>
    <row r="115" spans="1:11" s="442" customFormat="1" ht="21" customHeight="1" x14ac:dyDescent="0.35">
      <c r="A115" s="444"/>
      <c r="B115" s="444"/>
      <c r="C115" s="522"/>
      <c r="D115" s="610">
        <v>243087</v>
      </c>
      <c r="E115" s="509" t="s">
        <v>8347</v>
      </c>
      <c r="F115" s="524" t="s">
        <v>8348</v>
      </c>
      <c r="G115" s="527">
        <v>3200</v>
      </c>
      <c r="H115" s="526" t="s">
        <v>8291</v>
      </c>
      <c r="I115" s="526" t="s">
        <v>8291</v>
      </c>
      <c r="J115" s="448" t="s">
        <v>8340</v>
      </c>
      <c r="K115" s="448" t="s">
        <v>8224</v>
      </c>
    </row>
    <row r="116" spans="1:11" s="442" customFormat="1" ht="21" customHeight="1" x14ac:dyDescent="0.35">
      <c r="A116" s="444"/>
      <c r="B116" s="444"/>
      <c r="C116" s="522"/>
      <c r="D116" s="610">
        <v>243095</v>
      </c>
      <c r="E116" s="509" t="s">
        <v>8349</v>
      </c>
      <c r="F116" s="524" t="s">
        <v>8350</v>
      </c>
      <c r="G116" s="527">
        <v>4680</v>
      </c>
      <c r="H116" s="526" t="s">
        <v>8291</v>
      </c>
      <c r="I116" s="526" t="s">
        <v>8291</v>
      </c>
      <c r="J116" s="448" t="s">
        <v>8340</v>
      </c>
      <c r="K116" s="448" t="s">
        <v>8224</v>
      </c>
    </row>
    <row r="117" spans="1:11" s="442" customFormat="1" ht="21" customHeight="1" x14ac:dyDescent="0.35">
      <c r="A117" s="444"/>
      <c r="B117" s="444"/>
      <c r="C117" s="522"/>
      <c r="D117" s="610">
        <v>243095</v>
      </c>
      <c r="E117" s="509" t="s">
        <v>8351</v>
      </c>
      <c r="F117" s="524" t="s">
        <v>8352</v>
      </c>
      <c r="G117" s="527">
        <v>1940</v>
      </c>
      <c r="H117" s="526" t="s">
        <v>8291</v>
      </c>
      <c r="I117" s="526" t="s">
        <v>8291</v>
      </c>
      <c r="J117" s="448" t="s">
        <v>8340</v>
      </c>
      <c r="K117" s="448" t="s">
        <v>8224</v>
      </c>
    </row>
    <row r="118" spans="1:11" s="442" customFormat="1" ht="21" customHeight="1" x14ac:dyDescent="0.35">
      <c r="A118" s="444"/>
      <c r="B118" s="444"/>
      <c r="C118" s="522"/>
      <c r="D118" s="610">
        <v>243102</v>
      </c>
      <c r="E118" s="509" t="s">
        <v>8353</v>
      </c>
      <c r="F118" s="524" t="s">
        <v>8354</v>
      </c>
      <c r="G118" s="527">
        <v>4940</v>
      </c>
      <c r="H118" s="526" t="s">
        <v>8291</v>
      </c>
      <c r="I118" s="526" t="s">
        <v>8291</v>
      </c>
      <c r="J118" s="448" t="s">
        <v>8340</v>
      </c>
      <c r="K118" s="448" t="s">
        <v>8224</v>
      </c>
    </row>
    <row r="119" spans="1:11" s="442" customFormat="1" ht="21" customHeight="1" x14ac:dyDescent="0.35">
      <c r="A119" s="444"/>
      <c r="B119" s="444"/>
      <c r="C119" s="522"/>
      <c r="D119" s="610">
        <v>243102</v>
      </c>
      <c r="E119" s="509" t="s">
        <v>8355</v>
      </c>
      <c r="F119" s="524" t="s">
        <v>8356</v>
      </c>
      <c r="G119" s="527">
        <v>3060</v>
      </c>
      <c r="H119" s="526" t="s">
        <v>8291</v>
      </c>
      <c r="I119" s="526" t="s">
        <v>8291</v>
      </c>
      <c r="J119" s="448" t="s">
        <v>8340</v>
      </c>
      <c r="K119" s="448" t="s">
        <v>8224</v>
      </c>
    </row>
    <row r="120" spans="1:11" s="442" customFormat="1" ht="21" customHeight="1" x14ac:dyDescent="0.35">
      <c r="A120" s="444"/>
      <c r="B120" s="444"/>
      <c r="C120" s="522"/>
      <c r="D120" s="610">
        <v>242979</v>
      </c>
      <c r="E120" s="509" t="s">
        <v>8357</v>
      </c>
      <c r="F120" s="524" t="s">
        <v>8358</v>
      </c>
      <c r="G120" s="527">
        <v>10325</v>
      </c>
      <c r="H120" s="526" t="s">
        <v>8291</v>
      </c>
      <c r="I120" s="526" t="s">
        <v>8291</v>
      </c>
      <c r="J120" s="448" t="s">
        <v>8340</v>
      </c>
      <c r="K120" s="448" t="s">
        <v>8224</v>
      </c>
    </row>
    <row r="121" spans="1:11" s="442" customFormat="1" ht="21" customHeight="1" x14ac:dyDescent="0.35">
      <c r="A121" s="444"/>
      <c r="B121" s="444"/>
      <c r="C121" s="522"/>
      <c r="D121" s="610">
        <v>243028</v>
      </c>
      <c r="E121" s="509" t="s">
        <v>8359</v>
      </c>
      <c r="F121" s="524" t="s">
        <v>8360</v>
      </c>
      <c r="G121" s="527">
        <v>12095</v>
      </c>
      <c r="H121" s="526" t="s">
        <v>8291</v>
      </c>
      <c r="I121" s="526" t="s">
        <v>8291</v>
      </c>
      <c r="J121" s="448" t="s">
        <v>8340</v>
      </c>
      <c r="K121" s="448" t="s">
        <v>8224</v>
      </c>
    </row>
    <row r="122" spans="1:11" s="442" customFormat="1" ht="21" customHeight="1" x14ac:dyDescent="0.35">
      <c r="A122" s="444"/>
      <c r="B122" s="444"/>
      <c r="C122" s="522"/>
      <c r="D122" s="610">
        <v>243028</v>
      </c>
      <c r="E122" s="509" t="s">
        <v>8361</v>
      </c>
      <c r="F122" s="524" t="s">
        <v>8362</v>
      </c>
      <c r="G122" s="527">
        <v>10915</v>
      </c>
      <c r="H122" s="526" t="s">
        <v>8291</v>
      </c>
      <c r="I122" s="526" t="s">
        <v>8291</v>
      </c>
      <c r="J122" s="448" t="s">
        <v>8340</v>
      </c>
      <c r="K122" s="448" t="s">
        <v>8224</v>
      </c>
    </row>
    <row r="123" spans="1:11" s="442" customFormat="1" ht="21" customHeight="1" x14ac:dyDescent="0.35">
      <c r="A123" s="444"/>
      <c r="B123" s="444"/>
      <c r="C123" s="522"/>
      <c r="D123" s="610">
        <v>243028</v>
      </c>
      <c r="E123" s="509" t="s">
        <v>8363</v>
      </c>
      <c r="F123" s="524" t="s">
        <v>8364</v>
      </c>
      <c r="G123" s="527">
        <v>10325</v>
      </c>
      <c r="H123" s="526" t="s">
        <v>8291</v>
      </c>
      <c r="I123" s="526" t="s">
        <v>8291</v>
      </c>
      <c r="J123" s="448" t="s">
        <v>8340</v>
      </c>
      <c r="K123" s="448" t="s">
        <v>8224</v>
      </c>
    </row>
    <row r="124" spans="1:11" s="442" customFormat="1" ht="21" customHeight="1" x14ac:dyDescent="0.35">
      <c r="A124" s="444"/>
      <c r="B124" s="444"/>
      <c r="C124" s="522"/>
      <c r="D124" s="610">
        <v>243028</v>
      </c>
      <c r="E124" s="509" t="s">
        <v>8365</v>
      </c>
      <c r="F124" s="524" t="s">
        <v>8366</v>
      </c>
      <c r="G124" s="527">
        <v>10325</v>
      </c>
      <c r="H124" s="526" t="s">
        <v>8291</v>
      </c>
      <c r="I124" s="526" t="s">
        <v>8291</v>
      </c>
      <c r="J124" s="448" t="s">
        <v>8340</v>
      </c>
      <c r="K124" s="448" t="s">
        <v>8224</v>
      </c>
    </row>
    <row r="125" spans="1:11" s="442" customFormat="1" ht="21" customHeight="1" x14ac:dyDescent="0.35">
      <c r="A125" s="444"/>
      <c r="B125" s="444"/>
      <c r="C125" s="522"/>
      <c r="D125" s="610">
        <v>243028</v>
      </c>
      <c r="E125" s="509">
        <v>6110008260</v>
      </c>
      <c r="F125" s="528" t="s">
        <v>8367</v>
      </c>
      <c r="G125" s="527">
        <v>15573.85</v>
      </c>
      <c r="H125" s="526" t="s">
        <v>8291</v>
      </c>
      <c r="I125" s="526" t="s">
        <v>8291</v>
      </c>
      <c r="J125" s="448" t="s">
        <v>8340</v>
      </c>
      <c r="K125" s="448" t="s">
        <v>8224</v>
      </c>
    </row>
    <row r="126" spans="1:11" s="442" customFormat="1" ht="21" customHeight="1" x14ac:dyDescent="0.35">
      <c r="A126" s="444"/>
      <c r="B126" s="444"/>
      <c r="C126" s="522"/>
      <c r="D126" s="610">
        <v>243028</v>
      </c>
      <c r="E126" s="509" t="s">
        <v>8368</v>
      </c>
      <c r="F126" s="528" t="s">
        <v>8369</v>
      </c>
      <c r="G126" s="527">
        <v>24000</v>
      </c>
      <c r="H126" s="526" t="s">
        <v>8291</v>
      </c>
      <c r="I126" s="526" t="s">
        <v>8291</v>
      </c>
      <c r="J126" s="448" t="s">
        <v>8340</v>
      </c>
      <c r="K126" s="448" t="s">
        <v>8224</v>
      </c>
    </row>
    <row r="127" spans="1:11" s="442" customFormat="1" ht="21" customHeight="1" x14ac:dyDescent="0.35">
      <c r="A127" s="444"/>
      <c r="B127" s="444"/>
      <c r="C127" s="522"/>
      <c r="D127" s="610">
        <v>243028</v>
      </c>
      <c r="E127" s="509" t="s">
        <v>8370</v>
      </c>
      <c r="F127" s="528" t="s">
        <v>8371</v>
      </c>
      <c r="G127" s="527">
        <v>46400</v>
      </c>
      <c r="H127" s="526" t="s">
        <v>8291</v>
      </c>
      <c r="I127" s="526" t="s">
        <v>8291</v>
      </c>
      <c r="J127" s="448" t="s">
        <v>8340</v>
      </c>
      <c r="K127" s="448" t="s">
        <v>8224</v>
      </c>
    </row>
    <row r="128" spans="1:11" s="442" customFormat="1" ht="21" customHeight="1" x14ac:dyDescent="0.35">
      <c r="A128" s="444"/>
      <c r="B128" s="444"/>
      <c r="C128" s="522"/>
      <c r="D128" s="610">
        <v>243009</v>
      </c>
      <c r="E128" s="509" t="s">
        <v>8372</v>
      </c>
      <c r="F128" s="524" t="s">
        <v>8373</v>
      </c>
      <c r="G128" s="527">
        <v>86250</v>
      </c>
      <c r="H128" s="526" t="s">
        <v>8291</v>
      </c>
      <c r="I128" s="526" t="s">
        <v>8291</v>
      </c>
      <c r="J128" s="448" t="s">
        <v>8340</v>
      </c>
      <c r="K128" s="448" t="s">
        <v>8224</v>
      </c>
    </row>
    <row r="129" spans="1:11" s="442" customFormat="1" ht="21" customHeight="1" x14ac:dyDescent="0.35">
      <c r="A129" s="444"/>
      <c r="B129" s="444"/>
      <c r="C129" s="522"/>
      <c r="D129" s="610">
        <v>243052</v>
      </c>
      <c r="E129" s="509" t="s">
        <v>8374</v>
      </c>
      <c r="F129" s="528" t="s">
        <v>8375</v>
      </c>
      <c r="G129" s="527">
        <v>34020</v>
      </c>
      <c r="H129" s="526" t="s">
        <v>8291</v>
      </c>
      <c r="I129" s="526" t="s">
        <v>8291</v>
      </c>
      <c r="J129" s="448" t="s">
        <v>8340</v>
      </c>
      <c r="K129" s="448" t="s">
        <v>8224</v>
      </c>
    </row>
    <row r="130" spans="1:11" s="442" customFormat="1" ht="21" customHeight="1" x14ac:dyDescent="0.35">
      <c r="A130" s="444"/>
      <c r="B130" s="444"/>
      <c r="C130" s="522"/>
      <c r="D130" s="610">
        <v>243131</v>
      </c>
      <c r="E130" s="509" t="s">
        <v>8376</v>
      </c>
      <c r="F130" s="528" t="s">
        <v>8377</v>
      </c>
      <c r="G130" s="527">
        <v>120000</v>
      </c>
      <c r="H130" s="526" t="s">
        <v>8291</v>
      </c>
      <c r="I130" s="526" t="s">
        <v>8291</v>
      </c>
      <c r="J130" s="448" t="s">
        <v>8340</v>
      </c>
      <c r="K130" s="448" t="s">
        <v>8224</v>
      </c>
    </row>
    <row r="131" spans="1:11" s="442" customFormat="1" ht="21" customHeight="1" x14ac:dyDescent="0.35">
      <c r="A131" s="444"/>
      <c r="B131" s="444"/>
      <c r="C131" s="522"/>
      <c r="D131" s="610">
        <v>243131</v>
      </c>
      <c r="E131" s="509" t="s">
        <v>8378</v>
      </c>
      <c r="F131" s="528" t="s">
        <v>8379</v>
      </c>
      <c r="G131" s="527">
        <v>19773.599999999999</v>
      </c>
      <c r="H131" s="526" t="s">
        <v>8291</v>
      </c>
      <c r="I131" s="526" t="s">
        <v>8291</v>
      </c>
      <c r="J131" s="448" t="s">
        <v>8340</v>
      </c>
      <c r="K131" s="448" t="s">
        <v>8224</v>
      </c>
    </row>
    <row r="132" spans="1:11" s="442" customFormat="1" ht="21" customHeight="1" x14ac:dyDescent="0.2">
      <c r="A132" s="451"/>
      <c r="B132" s="451"/>
      <c r="C132" s="529"/>
      <c r="D132" s="530">
        <v>242962</v>
      </c>
      <c r="E132" s="531">
        <v>3600060431</v>
      </c>
      <c r="F132" s="532" t="s">
        <v>8380</v>
      </c>
      <c r="G132" s="533">
        <v>2033</v>
      </c>
      <c r="H132" s="455" t="s">
        <v>8381</v>
      </c>
      <c r="I132" s="455" t="s">
        <v>8291</v>
      </c>
      <c r="J132" s="455" t="s">
        <v>8340</v>
      </c>
      <c r="K132" s="455" t="s">
        <v>8224</v>
      </c>
    </row>
    <row r="133" spans="1:11" s="442" customFormat="1" ht="21" customHeight="1" thickBot="1" x14ac:dyDescent="0.25">
      <c r="A133" s="719"/>
      <c r="B133" s="720"/>
      <c r="C133" s="720"/>
      <c r="D133" s="534"/>
      <c r="E133" s="534"/>
      <c r="F133" s="535" t="s">
        <v>8382</v>
      </c>
      <c r="G133" s="536">
        <f>SUM(G7:G132)</f>
        <v>4603774.5107999984</v>
      </c>
      <c r="H133" s="721"/>
      <c r="I133" s="722"/>
      <c r="J133" s="722"/>
      <c r="K133" s="723"/>
    </row>
    <row r="134" spans="1:11" ht="21.75" thickTop="1" x14ac:dyDescent="0.35"/>
  </sheetData>
  <autoFilter ref="A6:N133"/>
  <mergeCells count="13">
    <mergeCell ref="J5:K5"/>
    <mergeCell ref="A133:C133"/>
    <mergeCell ref="H133:K133"/>
    <mergeCell ref="A1:K1"/>
    <mergeCell ref="A2:K2"/>
    <mergeCell ref="A3:K3"/>
    <mergeCell ref="A5:A6"/>
    <mergeCell ref="B5:B6"/>
    <mergeCell ref="C5:C6"/>
    <mergeCell ref="D5:E5"/>
    <mergeCell ref="F5:F6"/>
    <mergeCell ref="G5:G6"/>
    <mergeCell ref="H5:I5"/>
  </mergeCells>
  <printOptions horizontalCentered="1"/>
  <pageMargins left="0.27559055118110237" right="0.15748031496062992" top="0.35433070866141736" bottom="0.27559055118110237" header="0.31496062992125984" footer="0.31496062992125984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2" zoomScaleNormal="100" zoomScaleSheetLayoutView="100" workbookViewId="0">
      <selection activeCell="F96" sqref="F96"/>
    </sheetView>
  </sheetViews>
  <sheetFormatPr defaultRowHeight="21" x14ac:dyDescent="0.2"/>
  <cols>
    <col min="1" max="1" width="7.875" style="53" customWidth="1"/>
    <col min="2" max="2" width="35.75" style="54" customWidth="1"/>
    <col min="3" max="3" width="35" style="54" customWidth="1"/>
    <col min="4" max="16384" width="9" style="29"/>
  </cols>
  <sheetData>
    <row r="1" spans="1:7" hidden="1" x14ac:dyDescent="0.2">
      <c r="A1" s="618" t="s">
        <v>74</v>
      </c>
      <c r="B1" s="618"/>
      <c r="C1" s="618"/>
      <c r="D1" s="28"/>
      <c r="E1" s="28"/>
      <c r="F1" s="28"/>
      <c r="G1" s="28"/>
    </row>
    <row r="2" spans="1:7" x14ac:dyDescent="0.2">
      <c r="A2" s="618" t="s">
        <v>9</v>
      </c>
      <c r="B2" s="618"/>
      <c r="C2" s="618"/>
      <c r="D2" s="28"/>
      <c r="E2" s="28"/>
      <c r="F2" s="28"/>
      <c r="G2" s="28"/>
    </row>
    <row r="3" spans="1:7" x14ac:dyDescent="0.2">
      <c r="A3" s="618" t="s">
        <v>8583</v>
      </c>
      <c r="B3" s="618"/>
      <c r="C3" s="618"/>
      <c r="D3" s="28"/>
      <c r="E3" s="28"/>
      <c r="F3" s="28"/>
      <c r="G3" s="28"/>
    </row>
    <row r="4" spans="1:7" x14ac:dyDescent="0.2">
      <c r="A4" s="618"/>
      <c r="B4" s="618"/>
      <c r="C4" s="618"/>
      <c r="D4" s="28"/>
      <c r="E4" s="28"/>
      <c r="F4" s="28"/>
      <c r="G4" s="28"/>
    </row>
    <row r="5" spans="1:7" s="33" customFormat="1" ht="32.25" customHeight="1" x14ac:dyDescent="0.2">
      <c r="A5" s="30" t="s">
        <v>77</v>
      </c>
      <c r="B5" s="31" t="s">
        <v>13</v>
      </c>
      <c r="C5" s="31" t="s">
        <v>8584</v>
      </c>
    </row>
    <row r="6" spans="1:7" x14ac:dyDescent="0.2">
      <c r="A6" s="34">
        <v>1</v>
      </c>
      <c r="B6" s="35" t="s">
        <v>8585</v>
      </c>
      <c r="C6" s="551" t="s">
        <v>239</v>
      </c>
    </row>
    <row r="7" spans="1:7" x14ac:dyDescent="0.2">
      <c r="A7" s="39">
        <v>2</v>
      </c>
      <c r="B7" s="35" t="s">
        <v>8585</v>
      </c>
      <c r="C7" s="552" t="s">
        <v>238</v>
      </c>
    </row>
    <row r="8" spans="1:7" x14ac:dyDescent="0.2">
      <c r="A8" s="39">
        <v>3</v>
      </c>
      <c r="B8" s="35" t="s">
        <v>8585</v>
      </c>
      <c r="C8" s="552" t="s">
        <v>240</v>
      </c>
    </row>
    <row r="9" spans="1:7" x14ac:dyDescent="0.2">
      <c r="A9" s="39">
        <v>4</v>
      </c>
      <c r="B9" s="35" t="s">
        <v>8585</v>
      </c>
      <c r="C9" s="552" t="s">
        <v>237</v>
      </c>
    </row>
    <row r="10" spans="1:7" x14ac:dyDescent="0.2">
      <c r="A10" s="39">
        <v>5</v>
      </c>
      <c r="B10" s="35" t="s">
        <v>8585</v>
      </c>
      <c r="C10" s="552" t="s">
        <v>242</v>
      </c>
    </row>
    <row r="11" spans="1:7" x14ac:dyDescent="0.2">
      <c r="A11" s="39">
        <v>6</v>
      </c>
      <c r="B11" s="35" t="s">
        <v>8585</v>
      </c>
      <c r="C11" s="552" t="s">
        <v>243</v>
      </c>
    </row>
    <row r="12" spans="1:7" x14ac:dyDescent="0.2">
      <c r="A12" s="39">
        <v>7</v>
      </c>
      <c r="B12" s="35" t="s">
        <v>8585</v>
      </c>
      <c r="C12" s="552" t="s">
        <v>241</v>
      </c>
    </row>
    <row r="13" spans="1:7" x14ac:dyDescent="0.2">
      <c r="A13" s="39">
        <v>8</v>
      </c>
      <c r="B13" s="40" t="s">
        <v>8586</v>
      </c>
      <c r="C13" s="552" t="s">
        <v>8587</v>
      </c>
    </row>
    <row r="14" spans="1:7" x14ac:dyDescent="0.2">
      <c r="A14" s="39">
        <v>9</v>
      </c>
      <c r="B14" s="40" t="s">
        <v>8586</v>
      </c>
      <c r="C14" s="552" t="s">
        <v>8588</v>
      </c>
    </row>
    <row r="15" spans="1:7" x14ac:dyDescent="0.2">
      <c r="A15" s="75">
        <v>10</v>
      </c>
      <c r="B15" s="553" t="s">
        <v>8586</v>
      </c>
      <c r="C15" s="554" t="s">
        <v>8589</v>
      </c>
    </row>
    <row r="16" spans="1:7" s="53" customFormat="1" x14ac:dyDescent="0.2">
      <c r="B16" s="54"/>
      <c r="C16" s="54"/>
      <c r="D16" s="29"/>
      <c r="E16" s="29"/>
      <c r="F16" s="29"/>
      <c r="G16" s="29"/>
    </row>
    <row r="18" spans="1:1" x14ac:dyDescent="0.2">
      <c r="A18" s="56"/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80" zoomScaleNormal="80" zoomScaleSheetLayoutView="80" workbookViewId="0">
      <pane ySplit="5" topLeftCell="A6" activePane="bottomLeft" state="frozen"/>
      <selection activeCell="F96" sqref="F96"/>
      <selection pane="bottomLeft" activeCell="E14" sqref="E14"/>
    </sheetView>
  </sheetViews>
  <sheetFormatPr defaultRowHeight="21" x14ac:dyDescent="0.2"/>
  <cols>
    <col min="1" max="1" width="7.125" style="53" customWidth="1"/>
    <col min="2" max="2" width="39.5" style="54" customWidth="1"/>
    <col min="3" max="3" width="19.5" style="54" customWidth="1"/>
    <col min="4" max="4" width="30.5" style="55" customWidth="1"/>
    <col min="5" max="5" width="15.125" style="29" customWidth="1"/>
    <col min="6" max="16384" width="9" style="29"/>
  </cols>
  <sheetData>
    <row r="1" spans="1:9" hidden="1" x14ac:dyDescent="0.2">
      <c r="A1" s="618" t="s">
        <v>74</v>
      </c>
      <c r="B1" s="618"/>
      <c r="C1" s="618"/>
      <c r="D1" s="618"/>
      <c r="E1" s="28"/>
      <c r="F1" s="28"/>
      <c r="G1" s="28"/>
      <c r="H1" s="28"/>
      <c r="I1" s="28"/>
    </row>
    <row r="2" spans="1:9" x14ac:dyDescent="0.2">
      <c r="A2" s="618" t="s">
        <v>75</v>
      </c>
      <c r="B2" s="618"/>
      <c r="C2" s="618"/>
      <c r="D2" s="618"/>
      <c r="E2" s="618"/>
      <c r="F2" s="28"/>
      <c r="G2" s="28"/>
      <c r="H2" s="28"/>
      <c r="I2" s="28"/>
    </row>
    <row r="3" spans="1:9" x14ac:dyDescent="0.2">
      <c r="A3" s="618" t="s">
        <v>76</v>
      </c>
      <c r="B3" s="618"/>
      <c r="C3" s="618"/>
      <c r="D3" s="618"/>
      <c r="E3" s="618"/>
      <c r="F3" s="28"/>
      <c r="G3" s="28"/>
      <c r="H3" s="28"/>
      <c r="I3" s="28"/>
    </row>
    <row r="4" spans="1:9" x14ac:dyDescent="0.2">
      <c r="A4" s="618"/>
      <c r="B4" s="618"/>
      <c r="C4" s="618"/>
      <c r="D4" s="618"/>
      <c r="E4" s="28"/>
      <c r="F4" s="28"/>
      <c r="G4" s="28"/>
      <c r="H4" s="28"/>
      <c r="I4" s="28"/>
    </row>
    <row r="5" spans="1:9" s="33" customFormat="1" ht="32.25" customHeight="1" x14ac:dyDescent="0.2">
      <c r="A5" s="30" t="s">
        <v>77</v>
      </c>
      <c r="B5" s="31" t="s">
        <v>13</v>
      </c>
      <c r="C5" s="31" t="s">
        <v>8590</v>
      </c>
      <c r="D5" s="32" t="s">
        <v>8591</v>
      </c>
      <c r="E5" s="30" t="s">
        <v>16</v>
      </c>
    </row>
    <row r="6" spans="1:9" x14ac:dyDescent="0.2">
      <c r="A6" s="34">
        <v>1</v>
      </c>
      <c r="B6" s="35" t="s">
        <v>8585</v>
      </c>
      <c r="C6" s="36" t="s">
        <v>1174</v>
      </c>
      <c r="D6" s="555" t="s">
        <v>8592</v>
      </c>
      <c r="E6" s="556">
        <v>285485</v>
      </c>
    </row>
    <row r="7" spans="1:9" x14ac:dyDescent="0.2">
      <c r="A7" s="39"/>
      <c r="B7" s="40"/>
      <c r="C7" s="41"/>
      <c r="D7" s="557" t="s">
        <v>8593</v>
      </c>
      <c r="E7" s="558">
        <v>77135</v>
      </c>
    </row>
    <row r="8" spans="1:9" x14ac:dyDescent="0.2">
      <c r="A8" s="39"/>
      <c r="B8" s="40"/>
      <c r="C8" s="41"/>
      <c r="D8" s="557" t="s">
        <v>8594</v>
      </c>
      <c r="E8" s="558">
        <v>5322453.49</v>
      </c>
    </row>
    <row r="9" spans="1:9" x14ac:dyDescent="0.2">
      <c r="A9" s="39">
        <v>2</v>
      </c>
      <c r="B9" s="40" t="s">
        <v>8595</v>
      </c>
      <c r="C9" s="41" t="s">
        <v>8596</v>
      </c>
      <c r="D9" s="555" t="s">
        <v>8592</v>
      </c>
      <c r="E9" s="558">
        <v>907440</v>
      </c>
    </row>
    <row r="10" spans="1:9" x14ac:dyDescent="0.2">
      <c r="A10" s="39"/>
      <c r="B10" s="40"/>
      <c r="C10" s="41" t="s">
        <v>8597</v>
      </c>
      <c r="D10" s="557" t="s">
        <v>8593</v>
      </c>
      <c r="E10" s="558">
        <v>302480</v>
      </c>
    </row>
    <row r="11" spans="1:9" x14ac:dyDescent="0.2">
      <c r="A11" s="39"/>
      <c r="B11" s="40"/>
      <c r="C11" s="41" t="s">
        <v>8598</v>
      </c>
      <c r="D11" s="557" t="s">
        <v>8594</v>
      </c>
      <c r="E11" s="558">
        <v>299455.2</v>
      </c>
    </row>
    <row r="12" spans="1:9" x14ac:dyDescent="0.2">
      <c r="A12" s="39"/>
      <c r="B12" s="40"/>
      <c r="C12" s="41" t="s">
        <v>8599</v>
      </c>
      <c r="D12" s="557"/>
      <c r="E12" s="558"/>
    </row>
    <row r="13" spans="1:9" ht="21.75" thickBot="1" x14ac:dyDescent="0.25">
      <c r="A13" s="736" t="s">
        <v>111</v>
      </c>
      <c r="B13" s="737"/>
      <c r="C13" s="737"/>
      <c r="D13" s="738"/>
      <c r="E13" s="559">
        <f>SUM(E6:E12)</f>
        <v>7194448.6900000004</v>
      </c>
    </row>
    <row r="14" spans="1:9" s="53" customFormat="1" ht="21.75" thickTop="1" x14ac:dyDescent="0.2">
      <c r="B14" s="54"/>
      <c r="C14" s="54"/>
      <c r="D14" s="55"/>
      <c r="E14" s="29"/>
      <c r="F14" s="29"/>
      <c r="G14" s="29"/>
      <c r="H14" s="29"/>
      <c r="I14" s="29"/>
    </row>
    <row r="16" spans="1:9" x14ac:dyDescent="0.2">
      <c r="A16" s="56"/>
    </row>
  </sheetData>
  <mergeCells count="5">
    <mergeCell ref="A1:D1"/>
    <mergeCell ref="A2:E2"/>
    <mergeCell ref="A3:E3"/>
    <mergeCell ref="A4:D4"/>
    <mergeCell ref="A13:D13"/>
  </mergeCells>
  <printOptions horizontalCentered="1"/>
  <pageMargins left="0.31496062992125984" right="0.31496062992125984" top="0.35433070866141736" bottom="0.35433070866141736" header="0" footer="0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E1" workbookViewId="0">
      <selection activeCell="A68" sqref="A68"/>
    </sheetView>
  </sheetViews>
  <sheetFormatPr defaultColWidth="8.75" defaultRowHeight="18.75" x14ac:dyDescent="0.3"/>
  <cols>
    <col min="1" max="1" width="8.75" style="1"/>
    <col min="2" max="2" width="32.75" style="1" customWidth="1"/>
    <col min="3" max="3" width="37.75" style="1" customWidth="1"/>
    <col min="4" max="16384" width="8.75" style="1"/>
  </cols>
  <sheetData>
    <row r="1" spans="1:3" x14ac:dyDescent="0.3">
      <c r="A1" s="711" t="s">
        <v>9</v>
      </c>
      <c r="B1" s="711"/>
      <c r="C1" s="711"/>
    </row>
    <row r="2" spans="1:3" ht="24" customHeight="1" x14ac:dyDescent="0.3">
      <c r="A2" s="711" t="s">
        <v>8119</v>
      </c>
      <c r="B2" s="711"/>
      <c r="C2" s="711"/>
    </row>
    <row r="3" spans="1:3" ht="24" customHeight="1" x14ac:dyDescent="0.3"/>
    <row r="4" spans="1:3" x14ac:dyDescent="0.3">
      <c r="A4" s="204" t="s">
        <v>12</v>
      </c>
      <c r="B4" s="204" t="s">
        <v>55</v>
      </c>
      <c r="C4" s="204" t="s">
        <v>8063</v>
      </c>
    </row>
    <row r="5" spans="1:3" x14ac:dyDescent="0.3">
      <c r="A5" s="205">
        <v>1</v>
      </c>
      <c r="B5" s="205">
        <v>2500700215</v>
      </c>
      <c r="C5" s="206" t="s">
        <v>8120</v>
      </c>
    </row>
    <row r="6" spans="1:3" x14ac:dyDescent="0.3">
      <c r="A6" s="205">
        <v>2</v>
      </c>
      <c r="B6" s="205">
        <v>2500700243</v>
      </c>
      <c r="C6" s="206" t="s">
        <v>8121</v>
      </c>
    </row>
    <row r="7" spans="1:3" x14ac:dyDescent="0.3">
      <c r="A7" s="205">
        <v>3</v>
      </c>
      <c r="B7" s="205">
        <v>2500700247</v>
      </c>
      <c r="C7" s="206" t="s">
        <v>8122</v>
      </c>
    </row>
    <row r="8" spans="1:3" x14ac:dyDescent="0.3">
      <c r="A8" s="205">
        <v>4</v>
      </c>
      <c r="B8" s="205">
        <v>2500700330</v>
      </c>
      <c r="C8" s="206" t="s">
        <v>8123</v>
      </c>
    </row>
    <row r="9" spans="1:3" x14ac:dyDescent="0.3">
      <c r="A9" s="205">
        <v>5</v>
      </c>
      <c r="B9" s="205">
        <v>2500700338</v>
      </c>
      <c r="C9" s="206" t="s">
        <v>8124</v>
      </c>
    </row>
    <row r="10" spans="1:3" x14ac:dyDescent="0.3">
      <c r="A10" s="205">
        <v>6</v>
      </c>
      <c r="B10" s="205">
        <v>2500700342</v>
      </c>
      <c r="C10" s="206" t="s">
        <v>8125</v>
      </c>
    </row>
    <row r="11" spans="1:3" x14ac:dyDescent="0.3">
      <c r="A11" s="205">
        <v>7</v>
      </c>
      <c r="B11" s="205">
        <v>2500700344</v>
      </c>
      <c r="C11" s="206" t="s">
        <v>8126</v>
      </c>
    </row>
    <row r="12" spans="1:3" x14ac:dyDescent="0.3">
      <c r="A12" s="205">
        <v>8</v>
      </c>
      <c r="B12" s="205">
        <v>2500700355</v>
      </c>
      <c r="C12" s="206" t="s">
        <v>8127</v>
      </c>
    </row>
    <row r="13" spans="1:3" x14ac:dyDescent="0.3">
      <c r="A13" s="205">
        <v>9</v>
      </c>
      <c r="B13" s="205">
        <v>2500700419</v>
      </c>
      <c r="C13" s="206" t="s">
        <v>8128</v>
      </c>
    </row>
    <row r="14" spans="1:3" x14ac:dyDescent="0.3">
      <c r="A14" s="205">
        <v>10</v>
      </c>
      <c r="B14" s="205">
        <v>2500700455</v>
      </c>
      <c r="C14" s="206" t="s">
        <v>8129</v>
      </c>
    </row>
    <row r="15" spans="1:3" x14ac:dyDescent="0.3">
      <c r="A15" s="205">
        <v>11</v>
      </c>
      <c r="B15" s="205">
        <v>2500700475</v>
      </c>
      <c r="C15" s="206" t="s">
        <v>8130</v>
      </c>
    </row>
    <row r="16" spans="1:3" x14ac:dyDescent="0.3">
      <c r="A16" s="205">
        <v>12</v>
      </c>
      <c r="B16" s="205">
        <v>2500700479</v>
      </c>
      <c r="C16" s="206" t="s">
        <v>8131</v>
      </c>
    </row>
    <row r="17" spans="1:3" x14ac:dyDescent="0.3">
      <c r="A17" s="205">
        <v>13</v>
      </c>
      <c r="B17" s="205">
        <v>2500700563</v>
      </c>
      <c r="C17" s="206" t="s">
        <v>8132</v>
      </c>
    </row>
    <row r="18" spans="1:3" x14ac:dyDescent="0.3">
      <c r="A18" s="205">
        <v>14</v>
      </c>
      <c r="B18" s="205">
        <v>2500700574</v>
      </c>
      <c r="C18" s="206" t="s">
        <v>8133</v>
      </c>
    </row>
    <row r="19" spans="1:3" x14ac:dyDescent="0.3">
      <c r="A19" s="205">
        <v>15</v>
      </c>
      <c r="B19" s="205">
        <v>2500700602</v>
      </c>
      <c r="C19" s="206" t="s">
        <v>8134</v>
      </c>
    </row>
    <row r="20" spans="1:3" x14ac:dyDescent="0.3">
      <c r="A20" s="205">
        <v>16</v>
      </c>
      <c r="B20" s="205">
        <v>2500700630</v>
      </c>
      <c r="C20" s="206" t="s">
        <v>677</v>
      </c>
    </row>
    <row r="21" spans="1:3" x14ac:dyDescent="0.3">
      <c r="A21" s="205">
        <v>17</v>
      </c>
      <c r="B21" s="205">
        <v>2500700645</v>
      </c>
      <c r="C21" s="206" t="s">
        <v>8135</v>
      </c>
    </row>
    <row r="22" spans="1:3" x14ac:dyDescent="0.3">
      <c r="A22" s="205">
        <v>18</v>
      </c>
      <c r="B22" s="205">
        <v>2500700647</v>
      </c>
      <c r="C22" s="206" t="s">
        <v>8136</v>
      </c>
    </row>
    <row r="23" spans="1:3" x14ac:dyDescent="0.3">
      <c r="A23" s="205">
        <v>19</v>
      </c>
      <c r="B23" s="205">
        <v>2500700649</v>
      </c>
      <c r="C23" s="206" t="s">
        <v>8137</v>
      </c>
    </row>
    <row r="24" spans="1:3" x14ac:dyDescent="0.3">
      <c r="A24" s="205">
        <v>20</v>
      </c>
      <c r="B24" s="205">
        <v>2500700653</v>
      </c>
      <c r="C24" s="206" t="s">
        <v>8138</v>
      </c>
    </row>
    <row r="25" spans="1:3" x14ac:dyDescent="0.3">
      <c r="A25" s="205">
        <v>21</v>
      </c>
      <c r="B25" s="205">
        <v>2500700655</v>
      </c>
      <c r="C25" s="206" t="s">
        <v>8139</v>
      </c>
    </row>
    <row r="26" spans="1:3" x14ac:dyDescent="0.3">
      <c r="A26" s="205">
        <v>22</v>
      </c>
      <c r="B26" s="205">
        <v>2500700657</v>
      </c>
      <c r="C26" s="206" t="s">
        <v>8140</v>
      </c>
    </row>
    <row r="27" spans="1:3" x14ac:dyDescent="0.3">
      <c r="A27" s="205">
        <v>23</v>
      </c>
      <c r="B27" s="205">
        <v>2500700659</v>
      </c>
      <c r="C27" s="206" t="s">
        <v>8109</v>
      </c>
    </row>
    <row r="28" spans="1:3" x14ac:dyDescent="0.3">
      <c r="A28" s="205">
        <v>24</v>
      </c>
      <c r="B28" s="205">
        <v>2500700671</v>
      </c>
      <c r="C28" s="206" t="s">
        <v>8141</v>
      </c>
    </row>
    <row r="29" spans="1:3" x14ac:dyDescent="0.3">
      <c r="A29" s="205">
        <v>25</v>
      </c>
      <c r="B29" s="205">
        <v>2500700673</v>
      </c>
      <c r="C29" s="206" t="s">
        <v>8142</v>
      </c>
    </row>
    <row r="30" spans="1:3" x14ac:dyDescent="0.3">
      <c r="A30" s="205">
        <v>26</v>
      </c>
      <c r="B30" s="205">
        <v>2500700677</v>
      </c>
      <c r="C30" s="206" t="s">
        <v>8143</v>
      </c>
    </row>
    <row r="31" spans="1:3" x14ac:dyDescent="0.3">
      <c r="A31" s="205">
        <v>27</v>
      </c>
      <c r="B31" s="205">
        <v>2500700683</v>
      </c>
      <c r="C31" s="206" t="s">
        <v>8144</v>
      </c>
    </row>
    <row r="32" spans="1:3" x14ac:dyDescent="0.3">
      <c r="A32" s="205">
        <v>28</v>
      </c>
      <c r="B32" s="205">
        <v>2500700685</v>
      </c>
      <c r="C32" s="206" t="s">
        <v>8145</v>
      </c>
    </row>
    <row r="33" spans="1:3" x14ac:dyDescent="0.3">
      <c r="A33" s="205">
        <v>29</v>
      </c>
      <c r="B33" s="205">
        <v>2500700693</v>
      </c>
      <c r="C33" s="206" t="s">
        <v>8116</v>
      </c>
    </row>
    <row r="34" spans="1:3" x14ac:dyDescent="0.3">
      <c r="A34" s="205">
        <v>30</v>
      </c>
      <c r="B34" s="205">
        <v>2500700697</v>
      </c>
      <c r="C34" s="206" t="s">
        <v>8146</v>
      </c>
    </row>
    <row r="35" spans="1:3" x14ac:dyDescent="0.3">
      <c r="A35" s="205">
        <v>31</v>
      </c>
      <c r="B35" s="205">
        <v>2500700699</v>
      </c>
      <c r="C35" s="206" t="s">
        <v>8147</v>
      </c>
    </row>
    <row r="36" spans="1:3" x14ac:dyDescent="0.3">
      <c r="A36" s="205">
        <v>32</v>
      </c>
      <c r="B36" s="205">
        <v>2500700707</v>
      </c>
      <c r="C36" s="206" t="s">
        <v>8148</v>
      </c>
    </row>
    <row r="37" spans="1:3" x14ac:dyDescent="0.3">
      <c r="A37" s="205">
        <v>33</v>
      </c>
      <c r="B37" s="205">
        <v>2500700710</v>
      </c>
      <c r="C37" s="206" t="s">
        <v>8149</v>
      </c>
    </row>
    <row r="38" spans="1:3" x14ac:dyDescent="0.3">
      <c r="A38" s="205">
        <v>34</v>
      </c>
      <c r="B38" s="205">
        <v>2500700712</v>
      </c>
      <c r="C38" s="206" t="s">
        <v>70</v>
      </c>
    </row>
    <row r="39" spans="1:3" x14ac:dyDescent="0.3">
      <c r="A39" s="205">
        <v>35</v>
      </c>
      <c r="B39" s="205">
        <v>2500700724</v>
      </c>
      <c r="C39" s="206" t="s">
        <v>8150</v>
      </c>
    </row>
    <row r="40" spans="1:3" x14ac:dyDescent="0.3">
      <c r="A40" s="205">
        <v>36</v>
      </c>
      <c r="B40" s="205">
        <v>2500700727</v>
      </c>
      <c r="C40" s="206" t="s">
        <v>8151</v>
      </c>
    </row>
    <row r="41" spans="1:3" x14ac:dyDescent="0.3">
      <c r="A41" s="205">
        <v>37</v>
      </c>
      <c r="B41" s="205">
        <v>2500700729</v>
      </c>
      <c r="C41" s="206" t="s">
        <v>8152</v>
      </c>
    </row>
    <row r="42" spans="1:3" x14ac:dyDescent="0.3">
      <c r="A42" s="205">
        <v>38</v>
      </c>
      <c r="B42" s="205">
        <v>2500700733</v>
      </c>
      <c r="C42" s="206" t="s">
        <v>8153</v>
      </c>
    </row>
    <row r="43" spans="1:3" x14ac:dyDescent="0.3">
      <c r="A43" s="205">
        <v>39</v>
      </c>
      <c r="B43" s="205">
        <v>2500700754</v>
      </c>
      <c r="C43" s="206" t="s">
        <v>8154</v>
      </c>
    </row>
    <row r="44" spans="1:3" x14ac:dyDescent="0.3">
      <c r="A44" s="205">
        <v>40</v>
      </c>
      <c r="B44" s="205">
        <v>2500700758</v>
      </c>
      <c r="C44" s="206" t="s">
        <v>8155</v>
      </c>
    </row>
    <row r="45" spans="1:3" x14ac:dyDescent="0.3">
      <c r="A45" s="205">
        <v>41</v>
      </c>
      <c r="B45" s="205">
        <v>2500700759</v>
      </c>
      <c r="C45" s="206" t="s">
        <v>8156</v>
      </c>
    </row>
    <row r="46" spans="1:3" x14ac:dyDescent="0.3">
      <c r="A46" s="205">
        <v>42</v>
      </c>
      <c r="B46" s="205">
        <v>2500700771</v>
      </c>
      <c r="C46" s="206" t="s">
        <v>8157</v>
      </c>
    </row>
    <row r="47" spans="1:3" x14ac:dyDescent="0.3">
      <c r="A47" s="205">
        <v>43</v>
      </c>
      <c r="B47" s="205">
        <v>2500700788</v>
      </c>
      <c r="C47" s="206" t="s">
        <v>8158</v>
      </c>
    </row>
    <row r="48" spans="1:3" x14ac:dyDescent="0.3">
      <c r="A48" s="205">
        <v>44</v>
      </c>
      <c r="B48" s="205">
        <v>2500700790</v>
      </c>
      <c r="C48" s="206" t="s">
        <v>8159</v>
      </c>
    </row>
    <row r="49" spans="1:3" x14ac:dyDescent="0.3">
      <c r="A49" s="205">
        <v>45</v>
      </c>
      <c r="B49" s="205">
        <v>2500700791</v>
      </c>
      <c r="C49" s="206" t="s">
        <v>8160</v>
      </c>
    </row>
    <row r="50" spans="1:3" x14ac:dyDescent="0.3">
      <c r="A50" s="205">
        <v>46</v>
      </c>
      <c r="B50" s="205">
        <v>2500700818</v>
      </c>
      <c r="C50" s="206" t="s">
        <v>8161</v>
      </c>
    </row>
    <row r="51" spans="1:3" x14ac:dyDescent="0.3">
      <c r="A51" s="205">
        <v>47</v>
      </c>
      <c r="B51" s="205">
        <v>2500700822</v>
      </c>
      <c r="C51" s="206" t="s">
        <v>8162</v>
      </c>
    </row>
    <row r="52" spans="1:3" x14ac:dyDescent="0.3">
      <c r="A52" s="205">
        <v>48</v>
      </c>
      <c r="B52" s="205">
        <v>2500700836</v>
      </c>
      <c r="C52" s="206" t="s">
        <v>8091</v>
      </c>
    </row>
    <row r="53" spans="1:3" x14ac:dyDescent="0.3">
      <c r="A53" s="205">
        <v>49</v>
      </c>
      <c r="B53" s="205">
        <v>2500700846</v>
      </c>
      <c r="C53" s="206" t="s">
        <v>4916</v>
      </c>
    </row>
    <row r="54" spans="1:3" x14ac:dyDescent="0.3">
      <c r="A54" s="205">
        <v>50</v>
      </c>
      <c r="B54" s="205">
        <v>2500700858</v>
      </c>
      <c r="C54" s="206" t="s">
        <v>8163</v>
      </c>
    </row>
    <row r="55" spans="1:3" x14ac:dyDescent="0.3">
      <c r="A55" s="205">
        <v>51</v>
      </c>
      <c r="B55" s="205">
        <v>2500700860</v>
      </c>
      <c r="C55" s="206" t="s">
        <v>8164</v>
      </c>
    </row>
    <row r="56" spans="1:3" x14ac:dyDescent="0.3">
      <c r="A56" s="205">
        <v>52</v>
      </c>
      <c r="B56" s="205">
        <v>2500700862</v>
      </c>
      <c r="C56" s="206" t="s">
        <v>8165</v>
      </c>
    </row>
    <row r="57" spans="1:3" x14ac:dyDescent="0.3">
      <c r="A57" s="205">
        <v>53</v>
      </c>
      <c r="B57" s="205">
        <v>2500700868</v>
      </c>
      <c r="C57" s="206" t="s">
        <v>8166</v>
      </c>
    </row>
    <row r="58" spans="1:3" x14ac:dyDescent="0.3">
      <c r="A58" s="205">
        <v>54</v>
      </c>
      <c r="B58" s="205">
        <v>2500701603</v>
      </c>
      <c r="C58" s="206" t="s">
        <v>8167</v>
      </c>
    </row>
    <row r="59" spans="1:3" x14ac:dyDescent="0.3">
      <c r="A59" s="205">
        <v>55</v>
      </c>
      <c r="B59" s="205">
        <v>2500701683</v>
      </c>
      <c r="C59" s="206" t="s">
        <v>8168</v>
      </c>
    </row>
    <row r="60" spans="1:3" x14ac:dyDescent="0.3">
      <c r="A60" s="205">
        <v>56</v>
      </c>
      <c r="B60" s="205">
        <v>2500701686</v>
      </c>
      <c r="C60" s="206" t="s">
        <v>8169</v>
      </c>
    </row>
    <row r="61" spans="1:3" x14ac:dyDescent="0.3">
      <c r="A61" s="205">
        <v>57</v>
      </c>
      <c r="B61" s="205">
        <v>2500701689</v>
      </c>
      <c r="C61" s="206" t="s">
        <v>8170</v>
      </c>
    </row>
    <row r="62" spans="1:3" x14ac:dyDescent="0.3">
      <c r="A62" s="205">
        <v>58</v>
      </c>
      <c r="B62" s="205">
        <v>2500701690</v>
      </c>
      <c r="C62" s="206" t="s">
        <v>8171</v>
      </c>
    </row>
    <row r="63" spans="1:3" x14ac:dyDescent="0.3">
      <c r="A63" s="205">
        <v>59</v>
      </c>
      <c r="B63" s="205">
        <v>2500701701</v>
      </c>
      <c r="C63" s="206" t="s">
        <v>8172</v>
      </c>
    </row>
    <row r="64" spans="1:3" x14ac:dyDescent="0.3">
      <c r="A64" s="205">
        <v>60</v>
      </c>
      <c r="B64" s="205">
        <v>2500701708</v>
      </c>
      <c r="C64" s="206" t="s">
        <v>8173</v>
      </c>
    </row>
    <row r="65" spans="1:3" x14ac:dyDescent="0.3">
      <c r="A65" s="205">
        <v>61</v>
      </c>
      <c r="B65" s="205">
        <v>2500701721</v>
      </c>
      <c r="C65" s="206" t="s">
        <v>8174</v>
      </c>
    </row>
    <row r="66" spans="1:3" x14ac:dyDescent="0.3">
      <c r="A66" s="205">
        <v>62</v>
      </c>
      <c r="B66" s="205">
        <v>2500701726</v>
      </c>
      <c r="C66" s="206" t="s">
        <v>8175</v>
      </c>
    </row>
    <row r="67" spans="1:3" x14ac:dyDescent="0.3">
      <c r="A67" s="708" t="s">
        <v>8601</v>
      </c>
      <c r="B67" s="739"/>
      <c r="C67" s="709"/>
    </row>
  </sheetData>
  <mergeCells count="3">
    <mergeCell ref="A1:C1"/>
    <mergeCell ref="A2:C2"/>
    <mergeCell ref="A67:C6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view="pageBreakPreview" zoomScale="80" zoomScaleNormal="80" zoomScaleSheetLayoutView="80" workbookViewId="0">
      <pane ySplit="5" topLeftCell="A96" activePane="bottomLeft" state="frozen"/>
      <selection activeCell="C8" sqref="C8"/>
      <selection pane="bottomLeft" activeCell="D7" sqref="D7"/>
    </sheetView>
  </sheetViews>
  <sheetFormatPr defaultRowHeight="21" x14ac:dyDescent="0.2"/>
  <cols>
    <col min="1" max="1" width="8.125" style="53" customWidth="1"/>
    <col min="2" max="2" width="13" style="54" customWidth="1"/>
    <col min="3" max="3" width="12.75" style="54" customWidth="1"/>
    <col min="4" max="4" width="12.125" style="54" customWidth="1"/>
    <col min="5" max="5" width="9.5" style="29" customWidth="1"/>
    <col min="6" max="6" width="21.75" style="29" customWidth="1"/>
    <col min="7" max="7" width="13.875" style="80" customWidth="1"/>
    <col min="8" max="8" width="12" style="29" customWidth="1"/>
    <col min="9" max="9" width="12.25" style="29" bestFit="1" customWidth="1"/>
    <col min="10" max="16384" width="9" style="29"/>
  </cols>
  <sheetData>
    <row r="1" spans="1:13" hidden="1" x14ac:dyDescent="0.2">
      <c r="A1" s="618" t="s">
        <v>74</v>
      </c>
      <c r="B1" s="618"/>
      <c r="C1" s="618"/>
      <c r="D1" s="618"/>
      <c r="E1" s="618"/>
      <c r="F1" s="618"/>
      <c r="G1" s="618"/>
      <c r="H1" s="618"/>
      <c r="I1" s="28"/>
      <c r="J1" s="28"/>
      <c r="K1" s="28"/>
      <c r="L1" s="28"/>
      <c r="M1" s="28"/>
    </row>
    <row r="2" spans="1:13" x14ac:dyDescent="0.2">
      <c r="A2" s="618" t="s">
        <v>75</v>
      </c>
      <c r="B2" s="618"/>
      <c r="C2" s="618"/>
      <c r="D2" s="618"/>
      <c r="E2" s="618"/>
      <c r="F2" s="618"/>
      <c r="G2" s="618"/>
      <c r="H2" s="618"/>
      <c r="I2" s="28"/>
      <c r="J2" s="28"/>
      <c r="K2" s="28"/>
      <c r="L2" s="28"/>
      <c r="M2" s="28"/>
    </row>
    <row r="3" spans="1:13" x14ac:dyDescent="0.2">
      <c r="A3" s="618" t="s">
        <v>8602</v>
      </c>
      <c r="B3" s="618"/>
      <c r="C3" s="618"/>
      <c r="D3" s="618"/>
      <c r="E3" s="618"/>
      <c r="F3" s="618"/>
      <c r="G3" s="618"/>
      <c r="H3" s="618"/>
      <c r="I3" s="28"/>
      <c r="J3" s="28"/>
      <c r="K3" s="28"/>
      <c r="L3" s="28"/>
      <c r="M3" s="28"/>
    </row>
    <row r="4" spans="1:13" x14ac:dyDescent="0.2">
      <c r="A4" s="618"/>
      <c r="B4" s="618"/>
      <c r="C4" s="618"/>
      <c r="D4" s="618"/>
      <c r="E4" s="618"/>
      <c r="F4" s="618"/>
      <c r="G4" s="618"/>
      <c r="H4" s="618"/>
      <c r="I4" s="28"/>
      <c r="J4" s="28"/>
      <c r="K4" s="28"/>
      <c r="L4" s="28"/>
      <c r="M4" s="28"/>
    </row>
    <row r="5" spans="1:13" s="33" customFormat="1" ht="57.75" customHeight="1" x14ac:dyDescent="0.2">
      <c r="A5" s="30" t="s">
        <v>77</v>
      </c>
      <c r="B5" s="31" t="s">
        <v>113</v>
      </c>
      <c r="C5" s="31" t="s">
        <v>114</v>
      </c>
      <c r="D5" s="31" t="s">
        <v>115</v>
      </c>
      <c r="E5" s="30" t="s">
        <v>116</v>
      </c>
      <c r="F5" s="30" t="s">
        <v>117</v>
      </c>
      <c r="G5" s="32" t="s">
        <v>16</v>
      </c>
      <c r="H5" s="30" t="s">
        <v>80</v>
      </c>
    </row>
    <row r="6" spans="1:13" ht="21" customHeight="1" x14ac:dyDescent="0.2">
      <c r="A6" s="57" t="s">
        <v>8603</v>
      </c>
      <c r="B6" s="58"/>
      <c r="C6" s="58"/>
      <c r="D6" s="59"/>
      <c r="E6" s="60"/>
      <c r="F6" s="61"/>
      <c r="G6" s="62"/>
      <c r="H6" s="60"/>
    </row>
    <row r="7" spans="1:13" ht="21" customHeight="1" x14ac:dyDescent="0.2">
      <c r="A7" s="63">
        <v>1</v>
      </c>
      <c r="B7" s="64" t="s">
        <v>118</v>
      </c>
      <c r="C7" s="64" t="s">
        <v>119</v>
      </c>
      <c r="D7" s="64" t="s">
        <v>120</v>
      </c>
      <c r="E7" s="38" t="s">
        <v>121</v>
      </c>
      <c r="F7" s="65">
        <v>23491</v>
      </c>
      <c r="G7" s="66">
        <v>10642.5</v>
      </c>
      <c r="H7" s="67"/>
    </row>
    <row r="8" spans="1:13" ht="21" customHeight="1" x14ac:dyDescent="0.2">
      <c r="A8" s="39">
        <v>2</v>
      </c>
      <c r="B8" s="41" t="s">
        <v>118</v>
      </c>
      <c r="C8" s="41" t="s">
        <v>122</v>
      </c>
      <c r="D8" s="41" t="s">
        <v>123</v>
      </c>
      <c r="E8" s="43" t="s">
        <v>124</v>
      </c>
      <c r="F8" s="68" t="s">
        <v>125</v>
      </c>
      <c r="G8" s="69">
        <v>518448.75</v>
      </c>
      <c r="H8" s="70"/>
    </row>
    <row r="9" spans="1:13" ht="21" customHeight="1" x14ac:dyDescent="0.2">
      <c r="A9" s="39">
        <v>3</v>
      </c>
      <c r="B9" s="41" t="s">
        <v>118</v>
      </c>
      <c r="C9" s="41" t="s">
        <v>126</v>
      </c>
      <c r="D9" s="41" t="s">
        <v>127</v>
      </c>
      <c r="E9" s="43" t="s">
        <v>128</v>
      </c>
      <c r="F9" s="68" t="s">
        <v>129</v>
      </c>
      <c r="G9" s="69">
        <v>1187578.5</v>
      </c>
      <c r="H9" s="71"/>
    </row>
    <row r="10" spans="1:13" ht="21" customHeight="1" x14ac:dyDescent="0.2">
      <c r="A10" s="39">
        <v>4</v>
      </c>
      <c r="B10" s="41" t="s">
        <v>118</v>
      </c>
      <c r="C10" s="41" t="s">
        <v>130</v>
      </c>
      <c r="D10" s="41" t="s">
        <v>131</v>
      </c>
      <c r="E10" s="43" t="s">
        <v>132</v>
      </c>
      <c r="F10" s="72">
        <v>23510</v>
      </c>
      <c r="G10" s="69">
        <v>28000</v>
      </c>
      <c r="H10" s="71"/>
    </row>
    <row r="11" spans="1:13" ht="21" customHeight="1" x14ac:dyDescent="0.2">
      <c r="A11" s="39">
        <v>5</v>
      </c>
      <c r="B11" s="41" t="s">
        <v>118</v>
      </c>
      <c r="C11" s="41" t="s">
        <v>133</v>
      </c>
      <c r="D11" s="41" t="s">
        <v>134</v>
      </c>
      <c r="E11" s="43" t="s">
        <v>135</v>
      </c>
      <c r="F11" s="73">
        <v>23590</v>
      </c>
      <c r="G11" s="69">
        <v>66718.75</v>
      </c>
      <c r="H11" s="71"/>
    </row>
    <row r="12" spans="1:13" ht="21" customHeight="1" x14ac:dyDescent="0.2">
      <c r="A12" s="39">
        <v>6</v>
      </c>
      <c r="B12" s="41" t="s">
        <v>118</v>
      </c>
      <c r="C12" s="41" t="s">
        <v>136</v>
      </c>
      <c r="D12" s="41" t="s">
        <v>137</v>
      </c>
      <c r="E12" s="43" t="s">
        <v>138</v>
      </c>
      <c r="F12" s="68" t="s">
        <v>129</v>
      </c>
      <c r="G12" s="69">
        <v>118447.75</v>
      </c>
      <c r="H12" s="71"/>
    </row>
    <row r="13" spans="1:13" ht="21" customHeight="1" x14ac:dyDescent="0.2">
      <c r="A13" s="39">
        <v>7</v>
      </c>
      <c r="B13" s="41" t="s">
        <v>118</v>
      </c>
      <c r="C13" s="41" t="s">
        <v>139</v>
      </c>
      <c r="D13" s="41" t="s">
        <v>140</v>
      </c>
      <c r="E13" s="43" t="s">
        <v>141</v>
      </c>
      <c r="F13" s="68" t="s">
        <v>142</v>
      </c>
      <c r="G13" s="69">
        <v>1700.25</v>
      </c>
      <c r="H13" s="71"/>
    </row>
    <row r="14" spans="1:13" ht="21" customHeight="1" x14ac:dyDescent="0.2">
      <c r="A14" s="39">
        <v>8</v>
      </c>
      <c r="B14" s="41" t="s">
        <v>118</v>
      </c>
      <c r="C14" s="41" t="s">
        <v>143</v>
      </c>
      <c r="D14" s="41" t="s">
        <v>144</v>
      </c>
      <c r="E14" s="43" t="s">
        <v>145</v>
      </c>
      <c r="F14" s="73">
        <v>23590</v>
      </c>
      <c r="G14" s="69">
        <v>1718.25</v>
      </c>
      <c r="H14" s="71"/>
    </row>
    <row r="15" spans="1:13" ht="21" customHeight="1" x14ac:dyDescent="0.2">
      <c r="A15" s="39">
        <v>9</v>
      </c>
      <c r="B15" s="41" t="s">
        <v>118</v>
      </c>
      <c r="C15" s="41" t="s">
        <v>146</v>
      </c>
      <c r="D15" s="41" t="s">
        <v>147</v>
      </c>
      <c r="E15" s="43" t="s">
        <v>148</v>
      </c>
      <c r="F15" s="73">
        <v>23590</v>
      </c>
      <c r="G15" s="69">
        <v>930</v>
      </c>
      <c r="H15" s="71"/>
    </row>
    <row r="16" spans="1:13" ht="21" customHeight="1" x14ac:dyDescent="0.2">
      <c r="A16" s="39">
        <v>10</v>
      </c>
      <c r="B16" s="41" t="s">
        <v>149</v>
      </c>
      <c r="C16" s="41" t="s">
        <v>150</v>
      </c>
      <c r="D16" s="41" t="s">
        <v>151</v>
      </c>
      <c r="E16" s="43" t="s">
        <v>152</v>
      </c>
      <c r="F16" s="68" t="s">
        <v>153</v>
      </c>
      <c r="G16" s="69">
        <f>86677.5+41490.5+7755+10952.75+20201.5+10094.5+13128.5</f>
        <v>190300.25</v>
      </c>
      <c r="H16" s="70"/>
    </row>
    <row r="17" spans="1:8" ht="21" customHeight="1" x14ac:dyDescent="0.2">
      <c r="A17" s="39">
        <v>11</v>
      </c>
      <c r="B17" s="41" t="s">
        <v>149</v>
      </c>
      <c r="C17" s="41" t="s">
        <v>154</v>
      </c>
      <c r="D17" s="41" t="s">
        <v>155</v>
      </c>
      <c r="E17" s="43" t="s">
        <v>156</v>
      </c>
      <c r="F17" s="68" t="s">
        <v>157</v>
      </c>
      <c r="G17" s="69">
        <v>381873</v>
      </c>
      <c r="H17" s="71"/>
    </row>
    <row r="18" spans="1:8" ht="21" customHeight="1" x14ac:dyDescent="0.2">
      <c r="A18" s="39">
        <v>12</v>
      </c>
      <c r="B18" s="41" t="s">
        <v>149</v>
      </c>
      <c r="C18" s="41" t="s">
        <v>158</v>
      </c>
      <c r="D18" s="41" t="s">
        <v>159</v>
      </c>
      <c r="E18" s="43" t="s">
        <v>160</v>
      </c>
      <c r="F18" s="68" t="s">
        <v>161</v>
      </c>
      <c r="G18" s="69">
        <v>33481.5</v>
      </c>
      <c r="H18" s="71"/>
    </row>
    <row r="19" spans="1:8" ht="21" customHeight="1" x14ac:dyDescent="0.2">
      <c r="A19" s="39">
        <v>13</v>
      </c>
      <c r="B19" s="41" t="s">
        <v>149</v>
      </c>
      <c r="C19" s="41" t="s">
        <v>162</v>
      </c>
      <c r="D19" s="41" t="s">
        <v>163</v>
      </c>
      <c r="E19" s="43" t="s">
        <v>164</v>
      </c>
      <c r="F19" s="73">
        <v>23621</v>
      </c>
      <c r="G19" s="69">
        <v>19680.75</v>
      </c>
      <c r="H19" s="71"/>
    </row>
    <row r="20" spans="1:8" ht="21" customHeight="1" x14ac:dyDescent="0.2">
      <c r="A20" s="39">
        <v>14</v>
      </c>
      <c r="B20" s="41" t="s">
        <v>149</v>
      </c>
      <c r="C20" s="41" t="s">
        <v>165</v>
      </c>
      <c r="D20" s="41" t="s">
        <v>166</v>
      </c>
      <c r="E20" s="43" t="s">
        <v>167</v>
      </c>
      <c r="F20" s="73">
        <v>23621</v>
      </c>
      <c r="G20" s="69">
        <v>34620.5</v>
      </c>
      <c r="H20" s="71"/>
    </row>
    <row r="21" spans="1:8" ht="21" customHeight="1" x14ac:dyDescent="0.2">
      <c r="A21" s="39">
        <v>15</v>
      </c>
      <c r="B21" s="41" t="s">
        <v>149</v>
      </c>
      <c r="C21" s="41" t="s">
        <v>168</v>
      </c>
      <c r="D21" s="41" t="s">
        <v>169</v>
      </c>
      <c r="E21" s="43" t="s">
        <v>170</v>
      </c>
      <c r="F21" s="73">
        <v>23621</v>
      </c>
      <c r="G21" s="69">
        <v>31498.25</v>
      </c>
      <c r="H21" s="71"/>
    </row>
    <row r="22" spans="1:8" ht="21" customHeight="1" x14ac:dyDescent="0.2">
      <c r="A22" s="39">
        <v>16</v>
      </c>
      <c r="B22" s="41" t="s">
        <v>149</v>
      </c>
      <c r="C22" s="41" t="s">
        <v>171</v>
      </c>
      <c r="D22" s="41" t="s">
        <v>172</v>
      </c>
      <c r="E22" s="43" t="s">
        <v>173</v>
      </c>
      <c r="F22" s="73">
        <v>23621</v>
      </c>
      <c r="G22" s="69">
        <v>9719</v>
      </c>
      <c r="H22" s="71"/>
    </row>
    <row r="23" spans="1:8" ht="21" customHeight="1" x14ac:dyDescent="0.2">
      <c r="A23" s="39">
        <v>17</v>
      </c>
      <c r="B23" s="41" t="s">
        <v>174</v>
      </c>
      <c r="C23" s="41" t="s">
        <v>175</v>
      </c>
      <c r="D23" s="41" t="s">
        <v>176</v>
      </c>
      <c r="E23" s="43" t="s">
        <v>177</v>
      </c>
      <c r="F23" s="73">
        <v>23621</v>
      </c>
      <c r="G23" s="69">
        <v>13267.5</v>
      </c>
      <c r="H23" s="71"/>
    </row>
    <row r="24" spans="1:8" ht="21" customHeight="1" x14ac:dyDescent="0.2">
      <c r="A24" s="39">
        <v>18</v>
      </c>
      <c r="B24" s="41" t="s">
        <v>174</v>
      </c>
      <c r="C24" s="41" t="s">
        <v>178</v>
      </c>
      <c r="D24" s="41" t="s">
        <v>179</v>
      </c>
      <c r="E24" s="43" t="s">
        <v>180</v>
      </c>
      <c r="F24" s="73">
        <v>23621</v>
      </c>
      <c r="G24" s="69">
        <v>44073.25</v>
      </c>
      <c r="H24" s="71"/>
    </row>
    <row r="25" spans="1:8" ht="21" customHeight="1" x14ac:dyDescent="0.2">
      <c r="A25" s="39">
        <v>19</v>
      </c>
      <c r="B25" s="41" t="s">
        <v>174</v>
      </c>
      <c r="C25" s="41" t="s">
        <v>181</v>
      </c>
      <c r="D25" s="41" t="s">
        <v>182</v>
      </c>
      <c r="E25" s="43" t="s">
        <v>183</v>
      </c>
      <c r="F25" s="73">
        <v>23621</v>
      </c>
      <c r="G25" s="74">
        <v>205</v>
      </c>
      <c r="H25" s="71"/>
    </row>
    <row r="26" spans="1:8" ht="21" customHeight="1" x14ac:dyDescent="0.2">
      <c r="A26" s="39">
        <v>20</v>
      </c>
      <c r="B26" s="41" t="s">
        <v>174</v>
      </c>
      <c r="C26" s="41" t="s">
        <v>184</v>
      </c>
      <c r="D26" s="41" t="s">
        <v>185</v>
      </c>
      <c r="E26" s="43" t="s">
        <v>186</v>
      </c>
      <c r="F26" s="73">
        <v>23621</v>
      </c>
      <c r="G26" s="74">
        <v>77749.75</v>
      </c>
      <c r="H26" s="71"/>
    </row>
    <row r="27" spans="1:8" ht="21" customHeight="1" x14ac:dyDescent="0.2">
      <c r="A27" s="39">
        <v>21</v>
      </c>
      <c r="B27" s="41" t="s">
        <v>174</v>
      </c>
      <c r="C27" s="41" t="s">
        <v>187</v>
      </c>
      <c r="D27" s="41" t="s">
        <v>188</v>
      </c>
      <c r="E27" s="43" t="s">
        <v>189</v>
      </c>
      <c r="F27" s="73">
        <v>23621</v>
      </c>
      <c r="G27" s="74">
        <v>62240</v>
      </c>
      <c r="H27" s="71"/>
    </row>
    <row r="28" spans="1:8" ht="21" customHeight="1" x14ac:dyDescent="0.2">
      <c r="A28" s="39">
        <v>22</v>
      </c>
      <c r="B28" s="41" t="s">
        <v>190</v>
      </c>
      <c r="C28" s="41" t="s">
        <v>191</v>
      </c>
      <c r="D28" s="41" t="s">
        <v>192</v>
      </c>
      <c r="E28" s="43" t="s">
        <v>193</v>
      </c>
      <c r="F28" s="68" t="s">
        <v>125</v>
      </c>
      <c r="G28" s="74">
        <v>12096.5</v>
      </c>
      <c r="H28" s="71"/>
    </row>
    <row r="29" spans="1:8" ht="21" customHeight="1" x14ac:dyDescent="0.2">
      <c r="A29" s="39">
        <v>23</v>
      </c>
      <c r="B29" s="41" t="s">
        <v>194</v>
      </c>
      <c r="C29" s="41" t="s">
        <v>195</v>
      </c>
      <c r="D29" s="41" t="s">
        <v>196</v>
      </c>
      <c r="E29" s="43" t="s">
        <v>197</v>
      </c>
      <c r="F29" s="68" t="s">
        <v>198</v>
      </c>
      <c r="G29" s="74">
        <v>269673.75</v>
      </c>
      <c r="H29" s="71"/>
    </row>
    <row r="30" spans="1:8" ht="21" customHeight="1" x14ac:dyDescent="0.2">
      <c r="A30" s="39">
        <v>24</v>
      </c>
      <c r="B30" s="41" t="s">
        <v>199</v>
      </c>
      <c r="C30" s="41" t="s">
        <v>200</v>
      </c>
      <c r="D30" s="41" t="s">
        <v>201</v>
      </c>
      <c r="E30" s="43" t="s">
        <v>202</v>
      </c>
      <c r="F30" s="68" t="s">
        <v>129</v>
      </c>
      <c r="G30" s="74">
        <v>26465.5</v>
      </c>
      <c r="H30" s="71"/>
    </row>
    <row r="31" spans="1:8" ht="21" customHeight="1" x14ac:dyDescent="0.2">
      <c r="A31" s="75">
        <v>25</v>
      </c>
      <c r="B31" s="76" t="s">
        <v>203</v>
      </c>
      <c r="C31" s="76" t="s">
        <v>204</v>
      </c>
      <c r="D31" s="76" t="s">
        <v>205</v>
      </c>
      <c r="E31" s="49" t="s">
        <v>206</v>
      </c>
      <c r="F31" s="77" t="s">
        <v>125</v>
      </c>
      <c r="G31" s="78">
        <v>25700</v>
      </c>
      <c r="H31" s="79"/>
    </row>
    <row r="32" spans="1:8" ht="21" customHeight="1" x14ac:dyDescent="0.2">
      <c r="A32" s="561"/>
      <c r="B32" s="561"/>
      <c r="C32" s="561"/>
      <c r="D32" s="561"/>
      <c r="E32" s="561"/>
      <c r="F32" s="560" t="s">
        <v>8388</v>
      </c>
      <c r="G32" s="562">
        <f>SUM(G7:G31)</f>
        <v>3166829.25</v>
      </c>
      <c r="H32" s="563"/>
    </row>
    <row r="33" spans="1:8" ht="21" customHeight="1" x14ac:dyDescent="0.2">
      <c r="A33" s="623" t="s">
        <v>8604</v>
      </c>
      <c r="B33" s="624"/>
      <c r="C33" s="624"/>
      <c r="D33" s="624"/>
      <c r="E33" s="624"/>
      <c r="F33" s="624"/>
      <c r="G33" s="624"/>
      <c r="H33" s="625"/>
    </row>
    <row r="34" spans="1:8" ht="21" customHeight="1" x14ac:dyDescent="0.2">
      <c r="A34" s="63">
        <v>1</v>
      </c>
      <c r="B34" s="64" t="s">
        <v>118</v>
      </c>
      <c r="C34" s="64" t="s">
        <v>126</v>
      </c>
      <c r="D34" s="64" t="s">
        <v>127</v>
      </c>
      <c r="E34" s="38" t="s">
        <v>128</v>
      </c>
      <c r="F34" s="65" t="s">
        <v>8390</v>
      </c>
      <c r="G34" s="66">
        <v>31400</v>
      </c>
      <c r="H34" s="67"/>
    </row>
    <row r="35" spans="1:8" ht="21" customHeight="1" x14ac:dyDescent="0.2">
      <c r="A35" s="39">
        <v>2</v>
      </c>
      <c r="B35" s="41" t="s">
        <v>118</v>
      </c>
      <c r="C35" s="41" t="s">
        <v>130</v>
      </c>
      <c r="D35" s="41" t="s">
        <v>131</v>
      </c>
      <c r="E35" s="43" t="s">
        <v>132</v>
      </c>
      <c r="F35" s="72">
        <v>23770</v>
      </c>
      <c r="G35" s="74">
        <v>-688.5</v>
      </c>
      <c r="H35" s="70"/>
    </row>
    <row r="36" spans="1:8" ht="21" customHeight="1" x14ac:dyDescent="0.2">
      <c r="A36" s="39">
        <v>3</v>
      </c>
      <c r="B36" s="41" t="s">
        <v>118</v>
      </c>
      <c r="C36" s="41" t="s">
        <v>8391</v>
      </c>
      <c r="D36" s="41" t="s">
        <v>8392</v>
      </c>
      <c r="E36" s="43" t="s">
        <v>8393</v>
      </c>
      <c r="F36" s="68" t="s">
        <v>8394</v>
      </c>
      <c r="G36" s="69">
        <v>6563</v>
      </c>
      <c r="H36" s="71"/>
    </row>
    <row r="37" spans="1:8" ht="21" customHeight="1" x14ac:dyDescent="0.2">
      <c r="A37" s="39">
        <v>4</v>
      </c>
      <c r="B37" s="41" t="s">
        <v>8395</v>
      </c>
      <c r="C37" s="41" t="s">
        <v>8396</v>
      </c>
      <c r="D37" s="41" t="s">
        <v>8397</v>
      </c>
      <c r="E37" s="43" t="s">
        <v>8398</v>
      </c>
      <c r="F37" s="73">
        <v>23802</v>
      </c>
      <c r="G37" s="69">
        <v>1200</v>
      </c>
      <c r="H37" s="71"/>
    </row>
    <row r="38" spans="1:8" ht="21" customHeight="1" x14ac:dyDescent="0.2">
      <c r="A38" s="39">
        <v>5</v>
      </c>
      <c r="B38" s="41" t="s">
        <v>118</v>
      </c>
      <c r="C38" s="41" t="s">
        <v>8399</v>
      </c>
      <c r="D38" s="41" t="s">
        <v>8400</v>
      </c>
      <c r="E38" s="43" t="s">
        <v>132</v>
      </c>
      <c r="F38" s="73">
        <v>23651</v>
      </c>
      <c r="G38" s="69">
        <v>10653.5</v>
      </c>
      <c r="H38" s="71"/>
    </row>
    <row r="39" spans="1:8" ht="21" customHeight="1" x14ac:dyDescent="0.2">
      <c r="A39" s="39">
        <v>6</v>
      </c>
      <c r="B39" s="41" t="s">
        <v>118</v>
      </c>
      <c r="C39" s="41" t="s">
        <v>8401</v>
      </c>
      <c r="D39" s="41" t="s">
        <v>8402</v>
      </c>
      <c r="E39" s="43" t="s">
        <v>8403</v>
      </c>
      <c r="F39" s="73">
        <v>23682</v>
      </c>
      <c r="G39" s="69">
        <v>2032</v>
      </c>
      <c r="H39" s="71"/>
    </row>
    <row r="40" spans="1:8" ht="21" customHeight="1" x14ac:dyDescent="0.2">
      <c r="A40" s="39">
        <v>7</v>
      </c>
      <c r="B40" s="41" t="s">
        <v>118</v>
      </c>
      <c r="C40" s="41" t="s">
        <v>8404</v>
      </c>
      <c r="D40" s="41" t="s">
        <v>8405</v>
      </c>
      <c r="E40" s="43" t="s">
        <v>8406</v>
      </c>
      <c r="F40" s="73">
        <v>23682</v>
      </c>
      <c r="G40" s="69">
        <v>1480</v>
      </c>
      <c r="H40" s="71"/>
    </row>
    <row r="41" spans="1:8" ht="21" customHeight="1" x14ac:dyDescent="0.2">
      <c r="A41" s="39">
        <v>8</v>
      </c>
      <c r="B41" s="41" t="s">
        <v>118</v>
      </c>
      <c r="C41" s="41" t="s">
        <v>8407</v>
      </c>
      <c r="D41" s="41" t="s">
        <v>8408</v>
      </c>
      <c r="E41" s="43" t="s">
        <v>8409</v>
      </c>
      <c r="F41" s="73">
        <v>23682</v>
      </c>
      <c r="G41" s="69">
        <v>2938.5</v>
      </c>
      <c r="H41" s="71"/>
    </row>
    <row r="42" spans="1:8" ht="21" customHeight="1" x14ac:dyDescent="0.2">
      <c r="A42" s="39">
        <v>9</v>
      </c>
      <c r="B42" s="41" t="s">
        <v>118</v>
      </c>
      <c r="C42" s="41" t="s">
        <v>143</v>
      </c>
      <c r="D42" s="41" t="s">
        <v>144</v>
      </c>
      <c r="E42" s="43" t="s">
        <v>145</v>
      </c>
      <c r="F42" s="73">
        <v>23651</v>
      </c>
      <c r="G42" s="69">
        <v>3501.25</v>
      </c>
      <c r="H42" s="71"/>
    </row>
    <row r="43" spans="1:8" ht="21" customHeight="1" x14ac:dyDescent="0.2">
      <c r="A43" s="39">
        <v>10</v>
      </c>
      <c r="B43" s="41" t="s">
        <v>118</v>
      </c>
      <c r="C43" s="41" t="s">
        <v>8410</v>
      </c>
      <c r="D43" s="41" t="s">
        <v>8411</v>
      </c>
      <c r="E43" s="43" t="s">
        <v>8412</v>
      </c>
      <c r="F43" s="68" t="s">
        <v>8413</v>
      </c>
      <c r="G43" s="69">
        <v>658</v>
      </c>
      <c r="H43" s="70"/>
    </row>
    <row r="44" spans="1:8" ht="21" customHeight="1" x14ac:dyDescent="0.2">
      <c r="A44" s="39">
        <v>11</v>
      </c>
      <c r="B44" s="41" t="s">
        <v>118</v>
      </c>
      <c r="C44" s="41" t="s">
        <v>8414</v>
      </c>
      <c r="D44" s="41" t="s">
        <v>8415</v>
      </c>
      <c r="E44" s="43" t="s">
        <v>8416</v>
      </c>
      <c r="F44" s="73">
        <v>23682</v>
      </c>
      <c r="G44" s="69">
        <v>43.75</v>
      </c>
      <c r="H44" s="71"/>
    </row>
    <row r="45" spans="1:8" ht="21" customHeight="1" x14ac:dyDescent="0.2">
      <c r="A45" s="39">
        <v>12</v>
      </c>
      <c r="B45" s="41" t="s">
        <v>118</v>
      </c>
      <c r="C45" s="41" t="s">
        <v>146</v>
      </c>
      <c r="D45" s="41" t="s">
        <v>147</v>
      </c>
      <c r="E45" s="43" t="s">
        <v>148</v>
      </c>
      <c r="F45" s="73">
        <v>23651</v>
      </c>
      <c r="G45" s="69">
        <v>1332</v>
      </c>
      <c r="H45" s="71"/>
    </row>
    <row r="46" spans="1:8" ht="21" customHeight="1" x14ac:dyDescent="0.2">
      <c r="A46" s="39">
        <v>13</v>
      </c>
      <c r="B46" s="41" t="s">
        <v>118</v>
      </c>
      <c r="C46" s="41" t="s">
        <v>8417</v>
      </c>
      <c r="D46" s="41" t="s">
        <v>8418</v>
      </c>
      <c r="E46" s="43" t="s">
        <v>8419</v>
      </c>
      <c r="F46" s="68" t="s">
        <v>8413</v>
      </c>
      <c r="G46" s="69">
        <v>1868</v>
      </c>
      <c r="H46" s="71"/>
    </row>
    <row r="47" spans="1:8" ht="21" customHeight="1" x14ac:dyDescent="0.2">
      <c r="A47" s="39">
        <v>14</v>
      </c>
      <c r="B47" s="41" t="s">
        <v>118</v>
      </c>
      <c r="C47" s="41" t="s">
        <v>8420</v>
      </c>
      <c r="D47" s="41" t="s">
        <v>8421</v>
      </c>
      <c r="E47" s="43" t="s">
        <v>8422</v>
      </c>
      <c r="F47" s="73">
        <v>23682</v>
      </c>
      <c r="G47" s="69">
        <v>1401.25</v>
      </c>
      <c r="H47" s="71"/>
    </row>
    <row r="48" spans="1:8" ht="21" customHeight="1" x14ac:dyDescent="0.2">
      <c r="A48" s="39">
        <v>15</v>
      </c>
      <c r="B48" s="41" t="s">
        <v>118</v>
      </c>
      <c r="C48" s="41" t="s">
        <v>8423</v>
      </c>
      <c r="D48" s="41" t="s">
        <v>8424</v>
      </c>
      <c r="E48" s="43" t="s">
        <v>8425</v>
      </c>
      <c r="F48" s="73">
        <v>23682</v>
      </c>
      <c r="G48" s="69">
        <v>8036</v>
      </c>
      <c r="H48" s="71"/>
    </row>
    <row r="49" spans="1:8" ht="21" customHeight="1" x14ac:dyDescent="0.2">
      <c r="A49" s="39">
        <v>16</v>
      </c>
      <c r="B49" s="41" t="s">
        <v>118</v>
      </c>
      <c r="C49" s="41" t="s">
        <v>8426</v>
      </c>
      <c r="D49" s="41" t="s">
        <v>8427</v>
      </c>
      <c r="E49" s="43" t="s">
        <v>8428</v>
      </c>
      <c r="F49" s="73">
        <v>23682</v>
      </c>
      <c r="G49" s="69">
        <v>2707</v>
      </c>
      <c r="H49" s="71"/>
    </row>
    <row r="50" spans="1:8" ht="21" customHeight="1" x14ac:dyDescent="0.2">
      <c r="A50" s="39">
        <v>17</v>
      </c>
      <c r="B50" s="41" t="s">
        <v>199</v>
      </c>
      <c r="C50" s="41" t="s">
        <v>8429</v>
      </c>
      <c r="D50" s="41" t="s">
        <v>8430</v>
      </c>
      <c r="E50" s="43" t="s">
        <v>8431</v>
      </c>
      <c r="F50" s="73" t="s">
        <v>8413</v>
      </c>
      <c r="G50" s="69">
        <v>279905</v>
      </c>
      <c r="H50" s="71"/>
    </row>
    <row r="51" spans="1:8" ht="21" customHeight="1" x14ac:dyDescent="0.2">
      <c r="A51" s="39">
        <v>18</v>
      </c>
      <c r="B51" s="41" t="s">
        <v>149</v>
      </c>
      <c r="C51" s="41" t="s">
        <v>8432</v>
      </c>
      <c r="D51" s="41" t="s">
        <v>8433</v>
      </c>
      <c r="E51" s="43" t="s">
        <v>160</v>
      </c>
      <c r="F51" s="73">
        <v>23651</v>
      </c>
      <c r="G51" s="69">
        <v>17022.5</v>
      </c>
      <c r="H51" s="71"/>
    </row>
    <row r="52" spans="1:8" ht="21" customHeight="1" x14ac:dyDescent="0.2">
      <c r="A52" s="39">
        <v>19</v>
      </c>
      <c r="B52" s="41" t="s">
        <v>149</v>
      </c>
      <c r="C52" s="41" t="s">
        <v>150</v>
      </c>
      <c r="D52" s="41" t="s">
        <v>151</v>
      </c>
      <c r="E52" s="43" t="s">
        <v>152</v>
      </c>
      <c r="F52" s="73">
        <v>23651</v>
      </c>
      <c r="G52" s="74">
        <v>1298.5</v>
      </c>
      <c r="H52" s="71"/>
    </row>
    <row r="53" spans="1:8" ht="21" customHeight="1" x14ac:dyDescent="0.2">
      <c r="A53" s="39">
        <v>20</v>
      </c>
      <c r="B53" s="41" t="s">
        <v>174</v>
      </c>
      <c r="C53" s="41" t="s">
        <v>181</v>
      </c>
      <c r="D53" s="41" t="s">
        <v>182</v>
      </c>
      <c r="E53" s="43" t="s">
        <v>183</v>
      </c>
      <c r="F53" s="73" t="s">
        <v>8390</v>
      </c>
      <c r="G53" s="74">
        <v>1885</v>
      </c>
      <c r="H53" s="71"/>
    </row>
    <row r="54" spans="1:8" ht="21" customHeight="1" x14ac:dyDescent="0.2">
      <c r="A54" s="39">
        <v>21</v>
      </c>
      <c r="B54" s="41" t="s">
        <v>174</v>
      </c>
      <c r="C54" s="41" t="s">
        <v>8434</v>
      </c>
      <c r="D54" s="41" t="s">
        <v>8435</v>
      </c>
      <c r="E54" s="43" t="s">
        <v>8436</v>
      </c>
      <c r="F54" s="73">
        <v>23682</v>
      </c>
      <c r="G54" s="74">
        <v>1442.5</v>
      </c>
      <c r="H54" s="71"/>
    </row>
    <row r="55" spans="1:8" ht="21" customHeight="1" x14ac:dyDescent="0.2">
      <c r="A55" s="39">
        <v>22</v>
      </c>
      <c r="B55" s="41" t="s">
        <v>174</v>
      </c>
      <c r="C55" s="41" t="s">
        <v>8437</v>
      </c>
      <c r="D55" s="41" t="s">
        <v>8438</v>
      </c>
      <c r="E55" s="43" t="s">
        <v>186</v>
      </c>
      <c r="F55" s="73">
        <v>23682</v>
      </c>
      <c r="G55" s="74">
        <v>345</v>
      </c>
      <c r="H55" s="71"/>
    </row>
    <row r="56" spans="1:8" ht="21" customHeight="1" x14ac:dyDescent="0.2">
      <c r="A56" s="39">
        <v>23</v>
      </c>
      <c r="B56" s="41" t="s">
        <v>174</v>
      </c>
      <c r="C56" s="41" t="s">
        <v>8439</v>
      </c>
      <c r="D56" s="41" t="s">
        <v>8440</v>
      </c>
      <c r="E56" s="43" t="s">
        <v>8441</v>
      </c>
      <c r="F56" s="68" t="s">
        <v>8413</v>
      </c>
      <c r="G56" s="74">
        <f>1582-2338</f>
        <v>-756</v>
      </c>
      <c r="H56" s="71"/>
    </row>
    <row r="57" spans="1:8" ht="21" customHeight="1" x14ac:dyDescent="0.2">
      <c r="A57" s="39">
        <v>24</v>
      </c>
      <c r="B57" s="41" t="s">
        <v>174</v>
      </c>
      <c r="C57" s="41" t="s">
        <v>8442</v>
      </c>
      <c r="D57" s="41" t="s">
        <v>8443</v>
      </c>
      <c r="E57" s="43" t="s">
        <v>8444</v>
      </c>
      <c r="F57" s="73">
        <v>23682</v>
      </c>
      <c r="G57" s="74">
        <f>3780+7576.5</f>
        <v>11356.5</v>
      </c>
      <c r="H57" s="71"/>
    </row>
    <row r="58" spans="1:8" ht="21" customHeight="1" x14ac:dyDescent="0.2">
      <c r="A58" s="39">
        <v>25</v>
      </c>
      <c r="B58" s="41" t="s">
        <v>174</v>
      </c>
      <c r="C58" s="41" t="s">
        <v>8445</v>
      </c>
      <c r="D58" s="41" t="s">
        <v>8446</v>
      </c>
      <c r="E58" s="43" t="s">
        <v>8447</v>
      </c>
      <c r="F58" s="68" t="s">
        <v>8448</v>
      </c>
      <c r="G58" s="74">
        <f>833.5-5065.5</f>
        <v>-4232</v>
      </c>
      <c r="H58" s="71"/>
    </row>
    <row r="59" spans="1:8" ht="21" customHeight="1" x14ac:dyDescent="0.2">
      <c r="A59" s="39">
        <v>26</v>
      </c>
      <c r="B59" s="41" t="s">
        <v>199</v>
      </c>
      <c r="C59" s="41" t="s">
        <v>8449</v>
      </c>
      <c r="D59" s="41" t="s">
        <v>8450</v>
      </c>
      <c r="E59" s="43" t="s">
        <v>8451</v>
      </c>
      <c r="F59" s="73">
        <v>23833</v>
      </c>
      <c r="G59" s="74">
        <v>100</v>
      </c>
      <c r="H59" s="71"/>
    </row>
    <row r="60" spans="1:8" ht="21" customHeight="1" x14ac:dyDescent="0.2">
      <c r="A60" s="39">
        <v>27</v>
      </c>
      <c r="B60" s="41" t="s">
        <v>190</v>
      </c>
      <c r="C60" s="41" t="s">
        <v>191</v>
      </c>
      <c r="D60" s="41" t="s">
        <v>192</v>
      </c>
      <c r="E60" s="43" t="s">
        <v>193</v>
      </c>
      <c r="F60" s="73">
        <v>23682</v>
      </c>
      <c r="G60" s="74">
        <f>100+207+4970</f>
        <v>5277</v>
      </c>
      <c r="H60" s="71"/>
    </row>
    <row r="61" spans="1:8" ht="21" customHeight="1" x14ac:dyDescent="0.2">
      <c r="A61" s="39">
        <v>28</v>
      </c>
      <c r="B61" s="41" t="s">
        <v>190</v>
      </c>
      <c r="C61" s="41" t="s">
        <v>8452</v>
      </c>
      <c r="D61" s="41" t="s">
        <v>8453</v>
      </c>
      <c r="E61" s="43" t="s">
        <v>8454</v>
      </c>
      <c r="F61" s="73">
        <v>23682</v>
      </c>
      <c r="G61" s="74">
        <f>695+2162</f>
        <v>2857</v>
      </c>
      <c r="H61" s="71"/>
    </row>
    <row r="62" spans="1:8" ht="21" customHeight="1" x14ac:dyDescent="0.2">
      <c r="A62" s="39">
        <v>29</v>
      </c>
      <c r="B62" s="41" t="s">
        <v>190</v>
      </c>
      <c r="C62" s="41" t="s">
        <v>8455</v>
      </c>
      <c r="D62" s="41" t="s">
        <v>8456</v>
      </c>
      <c r="E62" s="43" t="s">
        <v>8457</v>
      </c>
      <c r="F62" s="73">
        <v>23712</v>
      </c>
      <c r="G62" s="74">
        <f>3783.25-256</f>
        <v>3527.25</v>
      </c>
      <c r="H62" s="71"/>
    </row>
    <row r="63" spans="1:8" ht="21" customHeight="1" x14ac:dyDescent="0.2">
      <c r="A63" s="39">
        <v>30</v>
      </c>
      <c r="B63" s="41" t="s">
        <v>194</v>
      </c>
      <c r="C63" s="41" t="s">
        <v>195</v>
      </c>
      <c r="D63" s="41" t="s">
        <v>196</v>
      </c>
      <c r="E63" s="43" t="s">
        <v>197</v>
      </c>
      <c r="F63" s="68" t="s">
        <v>8458</v>
      </c>
      <c r="G63" s="74">
        <v>191400</v>
      </c>
      <c r="H63" s="71"/>
    </row>
    <row r="64" spans="1:8" ht="21" customHeight="1" x14ac:dyDescent="0.2">
      <c r="A64" s="39">
        <v>31</v>
      </c>
      <c r="B64" s="41" t="s">
        <v>194</v>
      </c>
      <c r="C64" s="41" t="s">
        <v>8459</v>
      </c>
      <c r="D64" s="41" t="s">
        <v>8460</v>
      </c>
      <c r="E64" s="43" t="s">
        <v>8461</v>
      </c>
      <c r="F64" s="68" t="s">
        <v>8462</v>
      </c>
      <c r="G64" s="74">
        <v>21200</v>
      </c>
      <c r="H64" s="71"/>
    </row>
    <row r="65" spans="1:8" ht="21" customHeight="1" x14ac:dyDescent="0.2">
      <c r="A65" s="39">
        <v>32</v>
      </c>
      <c r="B65" s="41" t="s">
        <v>194</v>
      </c>
      <c r="C65" s="41" t="s">
        <v>8463</v>
      </c>
      <c r="D65" s="41" t="s">
        <v>8464</v>
      </c>
      <c r="E65" s="43" t="s">
        <v>8465</v>
      </c>
      <c r="F65" s="68" t="s">
        <v>8394</v>
      </c>
      <c r="G65" s="74">
        <v>48250</v>
      </c>
      <c r="H65" s="71"/>
    </row>
    <row r="66" spans="1:8" ht="21" customHeight="1" x14ac:dyDescent="0.2">
      <c r="A66" s="39">
        <v>33</v>
      </c>
      <c r="B66" s="41" t="s">
        <v>194</v>
      </c>
      <c r="C66" s="41" t="s">
        <v>8466</v>
      </c>
      <c r="D66" s="41" t="s">
        <v>8467</v>
      </c>
      <c r="E66" s="43" t="s">
        <v>8468</v>
      </c>
      <c r="F66" s="68" t="s">
        <v>8469</v>
      </c>
      <c r="G66" s="74">
        <v>34800</v>
      </c>
      <c r="H66" s="71"/>
    </row>
    <row r="67" spans="1:8" ht="21" customHeight="1" x14ac:dyDescent="0.2">
      <c r="A67" s="39">
        <v>34</v>
      </c>
      <c r="B67" s="41" t="s">
        <v>194</v>
      </c>
      <c r="C67" s="41" t="s">
        <v>8470</v>
      </c>
      <c r="D67" s="41" t="s">
        <v>8471</v>
      </c>
      <c r="E67" s="43" t="s">
        <v>8472</v>
      </c>
      <c r="F67" s="68" t="s">
        <v>8394</v>
      </c>
      <c r="G67" s="74">
        <v>3350</v>
      </c>
      <c r="H67" s="71"/>
    </row>
    <row r="68" spans="1:8" ht="21" customHeight="1" x14ac:dyDescent="0.2">
      <c r="A68" s="39">
        <v>35</v>
      </c>
      <c r="B68" s="41" t="s">
        <v>194</v>
      </c>
      <c r="C68" s="41" t="s">
        <v>8473</v>
      </c>
      <c r="D68" s="41" t="s">
        <v>8474</v>
      </c>
      <c r="E68" s="43" t="s">
        <v>8475</v>
      </c>
      <c r="F68" s="68" t="s">
        <v>8476</v>
      </c>
      <c r="G68" s="74">
        <v>96200</v>
      </c>
      <c r="H68" s="71"/>
    </row>
    <row r="69" spans="1:8" ht="21" customHeight="1" x14ac:dyDescent="0.2">
      <c r="A69" s="39">
        <v>36</v>
      </c>
      <c r="B69" s="41" t="s">
        <v>194</v>
      </c>
      <c r="C69" s="41" t="s">
        <v>8477</v>
      </c>
      <c r="D69" s="41" t="s">
        <v>8478</v>
      </c>
      <c r="E69" s="43" t="s">
        <v>8479</v>
      </c>
      <c r="F69" s="68" t="s">
        <v>8476</v>
      </c>
      <c r="G69" s="74">
        <v>69350</v>
      </c>
      <c r="H69" s="71"/>
    </row>
    <row r="70" spans="1:8" ht="21" customHeight="1" x14ac:dyDescent="0.2">
      <c r="A70" s="39">
        <v>37</v>
      </c>
      <c r="B70" s="41" t="s">
        <v>194</v>
      </c>
      <c r="C70" s="41" t="s">
        <v>8480</v>
      </c>
      <c r="D70" s="41" t="s">
        <v>8481</v>
      </c>
      <c r="E70" s="43" t="s">
        <v>8482</v>
      </c>
      <c r="F70" s="68" t="s">
        <v>8483</v>
      </c>
      <c r="G70" s="74">
        <v>32150</v>
      </c>
      <c r="H70" s="71"/>
    </row>
    <row r="71" spans="1:8" ht="21" customHeight="1" x14ac:dyDescent="0.2">
      <c r="A71" s="39">
        <v>38</v>
      </c>
      <c r="B71" s="41" t="s">
        <v>194</v>
      </c>
      <c r="C71" s="41" t="s">
        <v>8484</v>
      </c>
      <c r="D71" s="41" t="s">
        <v>8485</v>
      </c>
      <c r="E71" s="43" t="s">
        <v>8486</v>
      </c>
      <c r="F71" s="68" t="s">
        <v>8487</v>
      </c>
      <c r="G71" s="74">
        <v>223050</v>
      </c>
      <c r="H71" s="71"/>
    </row>
    <row r="72" spans="1:8" ht="21" customHeight="1" x14ac:dyDescent="0.2">
      <c r="A72" s="39">
        <v>39</v>
      </c>
      <c r="B72" s="41" t="s">
        <v>194</v>
      </c>
      <c r="C72" s="41" t="s">
        <v>8488</v>
      </c>
      <c r="D72" s="41" t="s">
        <v>8489</v>
      </c>
      <c r="E72" s="43" t="s">
        <v>8490</v>
      </c>
      <c r="F72" s="68" t="s">
        <v>8487</v>
      </c>
      <c r="G72" s="74">
        <v>104750</v>
      </c>
      <c r="H72" s="71"/>
    </row>
    <row r="73" spans="1:8" ht="21" customHeight="1" x14ac:dyDescent="0.2">
      <c r="A73" s="39">
        <v>40</v>
      </c>
      <c r="B73" s="41" t="s">
        <v>194</v>
      </c>
      <c r="C73" s="41" t="s">
        <v>8491</v>
      </c>
      <c r="D73" s="41" t="s">
        <v>8492</v>
      </c>
      <c r="E73" s="43" t="s">
        <v>8493</v>
      </c>
      <c r="F73" s="68" t="s">
        <v>8394</v>
      </c>
      <c r="G73" s="74">
        <v>100850</v>
      </c>
      <c r="H73" s="71"/>
    </row>
    <row r="74" spans="1:8" ht="21" customHeight="1" x14ac:dyDescent="0.2">
      <c r="A74" s="39">
        <v>41</v>
      </c>
      <c r="B74" s="41" t="s">
        <v>194</v>
      </c>
      <c r="C74" s="41" t="s">
        <v>8494</v>
      </c>
      <c r="D74" s="41" t="s">
        <v>8495</v>
      </c>
      <c r="E74" s="43" t="s">
        <v>8496</v>
      </c>
      <c r="F74" s="68" t="s">
        <v>8476</v>
      </c>
      <c r="G74" s="74">
        <v>212200</v>
      </c>
      <c r="H74" s="71"/>
    </row>
    <row r="75" spans="1:8" ht="21" customHeight="1" x14ac:dyDescent="0.2">
      <c r="A75" s="39">
        <v>42</v>
      </c>
      <c r="B75" s="41" t="s">
        <v>194</v>
      </c>
      <c r="C75" s="41" t="s">
        <v>8497</v>
      </c>
      <c r="D75" s="41" t="s">
        <v>8498</v>
      </c>
      <c r="E75" s="43" t="s">
        <v>8499</v>
      </c>
      <c r="F75" s="68" t="s">
        <v>8483</v>
      </c>
      <c r="G75" s="74">
        <v>189550</v>
      </c>
      <c r="H75" s="71"/>
    </row>
    <row r="76" spans="1:8" ht="21" customHeight="1" x14ac:dyDescent="0.2">
      <c r="A76" s="39">
        <v>43</v>
      </c>
      <c r="B76" s="41" t="s">
        <v>194</v>
      </c>
      <c r="C76" s="41" t="s">
        <v>8500</v>
      </c>
      <c r="D76" s="41" t="s">
        <v>8501</v>
      </c>
      <c r="E76" s="43" t="s">
        <v>8502</v>
      </c>
      <c r="F76" s="68" t="s">
        <v>8503</v>
      </c>
      <c r="G76" s="74">
        <v>13450</v>
      </c>
      <c r="H76" s="71"/>
    </row>
    <row r="77" spans="1:8" ht="21" customHeight="1" x14ac:dyDescent="0.2">
      <c r="A77" s="39">
        <v>44</v>
      </c>
      <c r="B77" s="41" t="s">
        <v>194</v>
      </c>
      <c r="C77" s="41" t="s">
        <v>8504</v>
      </c>
      <c r="D77" s="41" t="s">
        <v>8505</v>
      </c>
      <c r="E77" s="43" t="s">
        <v>8506</v>
      </c>
      <c r="F77" s="68" t="s">
        <v>8503</v>
      </c>
      <c r="G77" s="74">
        <v>134900</v>
      </c>
      <c r="H77" s="71"/>
    </row>
    <row r="78" spans="1:8" ht="21" customHeight="1" x14ac:dyDescent="0.2">
      <c r="A78" s="39">
        <v>45</v>
      </c>
      <c r="B78" s="41" t="s">
        <v>199</v>
      </c>
      <c r="C78" s="41" t="s">
        <v>200</v>
      </c>
      <c r="D78" s="41" t="s">
        <v>201</v>
      </c>
      <c r="E78" s="43" t="s">
        <v>202</v>
      </c>
      <c r="F78" s="68" t="s">
        <v>8605</v>
      </c>
      <c r="G78" s="74">
        <v>117971.5</v>
      </c>
      <c r="H78" s="71"/>
    </row>
    <row r="79" spans="1:8" ht="21" customHeight="1" x14ac:dyDescent="0.2">
      <c r="A79" s="39">
        <v>46</v>
      </c>
      <c r="B79" s="41" t="s">
        <v>203</v>
      </c>
      <c r="C79" s="41" t="s">
        <v>204</v>
      </c>
      <c r="D79" s="41" t="s">
        <v>205</v>
      </c>
      <c r="E79" s="43" t="s">
        <v>206</v>
      </c>
      <c r="F79" s="68" t="s">
        <v>8394</v>
      </c>
      <c r="G79" s="74">
        <v>58900</v>
      </c>
      <c r="H79" s="71"/>
    </row>
    <row r="80" spans="1:8" ht="21" customHeight="1" x14ac:dyDescent="0.2">
      <c r="A80" s="39">
        <v>47</v>
      </c>
      <c r="B80" s="41" t="s">
        <v>203</v>
      </c>
      <c r="C80" s="41" t="s">
        <v>8508</v>
      </c>
      <c r="D80" s="41" t="s">
        <v>8509</v>
      </c>
      <c r="E80" s="43" t="s">
        <v>8510</v>
      </c>
      <c r="F80" s="68" t="s">
        <v>8511</v>
      </c>
      <c r="G80" s="74">
        <v>32600</v>
      </c>
      <c r="H80" s="71"/>
    </row>
    <row r="81" spans="1:8" ht="21" customHeight="1" x14ac:dyDescent="0.2">
      <c r="A81" s="39">
        <v>48</v>
      </c>
      <c r="B81" s="41" t="s">
        <v>203</v>
      </c>
      <c r="C81" s="41" t="s">
        <v>8512</v>
      </c>
      <c r="D81" s="41" t="s">
        <v>8513</v>
      </c>
      <c r="E81" s="43" t="s">
        <v>8514</v>
      </c>
      <c r="F81" s="68" t="s">
        <v>8511</v>
      </c>
      <c r="G81" s="74">
        <v>40350</v>
      </c>
      <c r="H81" s="71"/>
    </row>
    <row r="82" spans="1:8" ht="21" customHeight="1" x14ac:dyDescent="0.2">
      <c r="A82" s="39">
        <v>49</v>
      </c>
      <c r="B82" s="41" t="s">
        <v>203</v>
      </c>
      <c r="C82" s="41" t="s">
        <v>8512</v>
      </c>
      <c r="D82" s="41" t="s">
        <v>8515</v>
      </c>
      <c r="E82" s="43" t="s">
        <v>8516</v>
      </c>
      <c r="F82" s="68" t="s">
        <v>8517</v>
      </c>
      <c r="G82" s="74">
        <v>69050</v>
      </c>
      <c r="H82" s="71"/>
    </row>
    <row r="83" spans="1:8" ht="21" customHeight="1" x14ac:dyDescent="0.2">
      <c r="A83" s="39">
        <v>50</v>
      </c>
      <c r="B83" s="41" t="s">
        <v>203</v>
      </c>
      <c r="C83" s="41" t="s">
        <v>8518</v>
      </c>
      <c r="D83" s="41" t="s">
        <v>8519</v>
      </c>
      <c r="E83" s="43" t="s">
        <v>8520</v>
      </c>
      <c r="F83" s="68" t="s">
        <v>8517</v>
      </c>
      <c r="G83" s="74">
        <v>44600</v>
      </c>
      <c r="H83" s="71"/>
    </row>
    <row r="84" spans="1:8" ht="21" customHeight="1" x14ac:dyDescent="0.2">
      <c r="A84" s="39">
        <v>51</v>
      </c>
      <c r="B84" s="41" t="s">
        <v>203</v>
      </c>
      <c r="C84" s="41" t="s">
        <v>8521</v>
      </c>
      <c r="D84" s="41" t="s">
        <v>8522</v>
      </c>
      <c r="E84" s="43" t="s">
        <v>8523</v>
      </c>
      <c r="F84" s="68" t="s">
        <v>8487</v>
      </c>
      <c r="G84" s="74">
        <v>38400</v>
      </c>
      <c r="H84" s="71"/>
    </row>
    <row r="85" spans="1:8" ht="21" customHeight="1" x14ac:dyDescent="0.2">
      <c r="A85" s="39">
        <v>52</v>
      </c>
      <c r="B85" s="41" t="s">
        <v>203</v>
      </c>
      <c r="C85" s="41" t="s">
        <v>8524</v>
      </c>
      <c r="D85" s="41" t="s">
        <v>8525</v>
      </c>
      <c r="E85" s="43" t="s">
        <v>8526</v>
      </c>
      <c r="F85" s="68" t="s">
        <v>8527</v>
      </c>
      <c r="G85" s="74">
        <v>37200</v>
      </c>
      <c r="H85" s="71"/>
    </row>
    <row r="86" spans="1:8" ht="21" customHeight="1" x14ac:dyDescent="0.2">
      <c r="A86" s="39">
        <v>53</v>
      </c>
      <c r="B86" s="41" t="s">
        <v>203</v>
      </c>
      <c r="C86" s="41" t="s">
        <v>8528</v>
      </c>
      <c r="D86" s="41" t="s">
        <v>8529</v>
      </c>
      <c r="E86" s="43" t="s">
        <v>8530</v>
      </c>
      <c r="F86" s="68" t="s">
        <v>8531</v>
      </c>
      <c r="G86" s="74">
        <v>10150</v>
      </c>
      <c r="H86" s="71"/>
    </row>
    <row r="87" spans="1:8" ht="21" customHeight="1" x14ac:dyDescent="0.2">
      <c r="A87" s="39">
        <v>54</v>
      </c>
      <c r="B87" s="41" t="s">
        <v>203</v>
      </c>
      <c r="C87" s="41" t="s">
        <v>8532</v>
      </c>
      <c r="D87" s="41" t="s">
        <v>8533</v>
      </c>
      <c r="E87" s="43" t="s">
        <v>8534</v>
      </c>
      <c r="F87" s="68" t="s">
        <v>8531</v>
      </c>
      <c r="G87" s="74">
        <v>1800</v>
      </c>
      <c r="H87" s="71"/>
    </row>
    <row r="88" spans="1:8" ht="21" customHeight="1" x14ac:dyDescent="0.2">
      <c r="A88" s="39">
        <v>55</v>
      </c>
      <c r="B88" s="41" t="s">
        <v>203</v>
      </c>
      <c r="C88" s="41" t="s">
        <v>8535</v>
      </c>
      <c r="D88" s="41" t="s">
        <v>8536</v>
      </c>
      <c r="E88" s="43" t="s">
        <v>8537</v>
      </c>
      <c r="F88" s="68" t="s">
        <v>8531</v>
      </c>
      <c r="G88" s="74">
        <v>23900</v>
      </c>
      <c r="H88" s="71"/>
    </row>
    <row r="89" spans="1:8" ht="21" customHeight="1" x14ac:dyDescent="0.2">
      <c r="A89" s="39">
        <v>56</v>
      </c>
      <c r="B89" s="41" t="s">
        <v>203</v>
      </c>
      <c r="C89" s="41" t="s">
        <v>8538</v>
      </c>
      <c r="D89" s="41" t="s">
        <v>8539</v>
      </c>
      <c r="E89" s="43" t="s">
        <v>8540</v>
      </c>
      <c r="F89" s="73">
        <v>23802</v>
      </c>
      <c r="G89" s="74">
        <v>136170</v>
      </c>
      <c r="H89" s="71"/>
    </row>
    <row r="90" spans="1:8" ht="21" customHeight="1" x14ac:dyDescent="0.2">
      <c r="A90" s="39">
        <v>57</v>
      </c>
      <c r="B90" s="41" t="s">
        <v>203</v>
      </c>
      <c r="C90" s="41" t="s">
        <v>8541</v>
      </c>
      <c r="D90" s="41" t="s">
        <v>8542</v>
      </c>
      <c r="E90" s="43" t="s">
        <v>8543</v>
      </c>
      <c r="F90" s="68" t="s">
        <v>8544</v>
      </c>
      <c r="G90" s="74">
        <v>45700</v>
      </c>
      <c r="H90" s="71"/>
    </row>
    <row r="91" spans="1:8" ht="21" customHeight="1" x14ac:dyDescent="0.2">
      <c r="A91" s="39">
        <v>58</v>
      </c>
      <c r="B91" s="41" t="s">
        <v>203</v>
      </c>
      <c r="C91" s="41" t="s">
        <v>8545</v>
      </c>
      <c r="D91" s="41" t="s">
        <v>8546</v>
      </c>
      <c r="E91" s="43" t="s">
        <v>8547</v>
      </c>
      <c r="F91" s="68" t="s">
        <v>8544</v>
      </c>
      <c r="G91" s="74">
        <v>30900</v>
      </c>
      <c r="H91" s="71"/>
    </row>
    <row r="92" spans="1:8" ht="21" customHeight="1" x14ac:dyDescent="0.2">
      <c r="A92" s="39">
        <v>59</v>
      </c>
      <c r="B92" s="41" t="s">
        <v>203</v>
      </c>
      <c r="C92" s="41" t="s">
        <v>8548</v>
      </c>
      <c r="D92" s="41" t="s">
        <v>8549</v>
      </c>
      <c r="E92" s="43" t="s">
        <v>8550</v>
      </c>
      <c r="F92" s="68" t="s">
        <v>8544</v>
      </c>
      <c r="G92" s="74">
        <v>9400</v>
      </c>
      <c r="H92" s="71"/>
    </row>
    <row r="93" spans="1:8" ht="21" customHeight="1" x14ac:dyDescent="0.2">
      <c r="A93" s="39">
        <v>60</v>
      </c>
      <c r="B93" s="41" t="s">
        <v>203</v>
      </c>
      <c r="C93" s="41" t="s">
        <v>8551</v>
      </c>
      <c r="D93" s="41" t="s">
        <v>8552</v>
      </c>
      <c r="E93" s="43" t="s">
        <v>8553</v>
      </c>
      <c r="F93" s="68" t="s">
        <v>8544</v>
      </c>
      <c r="G93" s="74">
        <v>1950</v>
      </c>
      <c r="H93" s="71"/>
    </row>
    <row r="94" spans="1:8" ht="21" customHeight="1" x14ac:dyDescent="0.2">
      <c r="A94" s="39">
        <v>61</v>
      </c>
      <c r="B94" s="41" t="s">
        <v>203</v>
      </c>
      <c r="C94" s="41" t="s">
        <v>8554</v>
      </c>
      <c r="D94" s="41" t="s">
        <v>8555</v>
      </c>
      <c r="E94" s="43" t="s">
        <v>8556</v>
      </c>
      <c r="F94" s="73">
        <v>23833</v>
      </c>
      <c r="G94" s="74">
        <v>2650</v>
      </c>
      <c r="H94" s="71"/>
    </row>
    <row r="95" spans="1:8" ht="21" customHeight="1" x14ac:dyDescent="0.2">
      <c r="A95" s="39">
        <v>62</v>
      </c>
      <c r="B95" s="41" t="s">
        <v>203</v>
      </c>
      <c r="C95" s="41" t="s">
        <v>8557</v>
      </c>
      <c r="D95" s="41" t="s">
        <v>8558</v>
      </c>
      <c r="E95" s="43" t="s">
        <v>8559</v>
      </c>
      <c r="F95" s="68" t="s">
        <v>8503</v>
      </c>
      <c r="G95" s="74">
        <v>3300</v>
      </c>
      <c r="H95" s="71"/>
    </row>
    <row r="96" spans="1:8" ht="21" customHeight="1" x14ac:dyDescent="0.2">
      <c r="A96" s="75">
        <v>63</v>
      </c>
      <c r="B96" s="76" t="s">
        <v>203</v>
      </c>
      <c r="C96" s="76" t="s">
        <v>8560</v>
      </c>
      <c r="D96" s="76" t="s">
        <v>8561</v>
      </c>
      <c r="E96" s="49" t="s">
        <v>8562</v>
      </c>
      <c r="F96" s="546">
        <v>23863</v>
      </c>
      <c r="G96" s="78">
        <v>600</v>
      </c>
      <c r="H96" s="79"/>
    </row>
    <row r="97" spans="1:9" ht="21" customHeight="1" x14ac:dyDescent="0.2">
      <c r="A97" s="626" t="s">
        <v>8388</v>
      </c>
      <c r="B97" s="626"/>
      <c r="C97" s="626"/>
      <c r="D97" s="626"/>
      <c r="E97" s="626"/>
      <c r="F97" s="626"/>
      <c r="G97" s="562">
        <f>SUM(G34:G96)</f>
        <v>2576195.5</v>
      </c>
      <c r="H97" s="52"/>
    </row>
    <row r="98" spans="1:9" ht="21" customHeight="1" thickBot="1" x14ac:dyDescent="0.25">
      <c r="A98" s="620" t="s">
        <v>111</v>
      </c>
      <c r="B98" s="621"/>
      <c r="C98" s="621"/>
      <c r="D98" s="621"/>
      <c r="E98" s="621"/>
      <c r="F98" s="622"/>
      <c r="G98" s="51">
        <f>+G32+G97</f>
        <v>5743024.75</v>
      </c>
      <c r="H98" s="564"/>
    </row>
    <row r="99" spans="1:9" ht="21.75" thickTop="1" x14ac:dyDescent="0.2"/>
    <row r="101" spans="1:9" x14ac:dyDescent="0.2">
      <c r="I101" s="80">
        <f>+G98*20%</f>
        <v>1148604.95</v>
      </c>
    </row>
    <row r="102" spans="1:9" x14ac:dyDescent="0.2">
      <c r="A102" s="565" t="s">
        <v>8606</v>
      </c>
    </row>
    <row r="103" spans="1:9" x14ac:dyDescent="0.2">
      <c r="A103" s="56" t="s">
        <v>8607</v>
      </c>
    </row>
  </sheetData>
  <mergeCells count="7">
    <mergeCell ref="A98:F98"/>
    <mergeCell ref="A1:H1"/>
    <mergeCell ref="A2:H2"/>
    <mergeCell ref="A3:H3"/>
    <mergeCell ref="A4:H4"/>
    <mergeCell ref="A33:H33"/>
    <mergeCell ref="A97:F97"/>
  </mergeCells>
  <printOptions horizontalCentered="1"/>
  <pageMargins left="0.31496062992125984" right="0.31496062992125984" top="0.35433070866141736" bottom="0.35433070866141736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60" zoomScaleNormal="160" workbookViewId="0">
      <selection activeCell="A5" sqref="A5:XFD9"/>
    </sheetView>
  </sheetViews>
  <sheetFormatPr defaultRowHeight="21" x14ac:dyDescent="0.35"/>
  <cols>
    <col min="1" max="1" width="5.5" style="8" customWidth="1"/>
    <col min="2" max="2" width="31.625" style="8" customWidth="1"/>
    <col min="3" max="3" width="20.75" style="8" customWidth="1"/>
    <col min="4" max="5" width="11.875" style="8" customWidth="1"/>
    <col min="6" max="16384" width="9" style="8"/>
  </cols>
  <sheetData>
    <row r="1" spans="1:5" x14ac:dyDescent="0.35">
      <c r="A1" s="631" t="s">
        <v>9</v>
      </c>
      <c r="B1" s="631"/>
      <c r="C1" s="631"/>
      <c r="D1" s="631"/>
      <c r="E1" s="631"/>
    </row>
    <row r="2" spans="1:5" x14ac:dyDescent="0.35">
      <c r="A2" s="631" t="s">
        <v>10</v>
      </c>
      <c r="B2" s="631"/>
      <c r="C2" s="631"/>
      <c r="D2" s="631"/>
      <c r="E2" s="631"/>
    </row>
    <row r="3" spans="1:5" x14ac:dyDescent="0.35">
      <c r="A3" s="631" t="s">
        <v>11</v>
      </c>
      <c r="B3" s="631"/>
      <c r="C3" s="631"/>
      <c r="D3" s="631"/>
      <c r="E3" s="631"/>
    </row>
    <row r="4" spans="1:5" x14ac:dyDescent="0.35">
      <c r="B4" s="9"/>
      <c r="C4" s="9"/>
      <c r="D4" s="9"/>
      <c r="E4" s="9"/>
    </row>
    <row r="5" spans="1:5" ht="21" customHeight="1" x14ac:dyDescent="0.35">
      <c r="A5" s="50" t="s">
        <v>12</v>
      </c>
      <c r="B5" s="81" t="s">
        <v>13</v>
      </c>
      <c r="C5" s="81" t="s">
        <v>14</v>
      </c>
      <c r="D5" s="81" t="s">
        <v>15</v>
      </c>
      <c r="E5" s="81" t="s">
        <v>16</v>
      </c>
    </row>
    <row r="6" spans="1:5" ht="21" customHeight="1" x14ac:dyDescent="0.35">
      <c r="A6" s="627">
        <v>1</v>
      </c>
      <c r="B6" s="627" t="s">
        <v>17</v>
      </c>
      <c r="C6" s="627" t="s">
        <v>18</v>
      </c>
      <c r="D6" s="11" t="s">
        <v>19</v>
      </c>
      <c r="E6" s="12">
        <v>11080</v>
      </c>
    </row>
    <row r="7" spans="1:5" ht="21" customHeight="1" x14ac:dyDescent="0.35">
      <c r="A7" s="627"/>
      <c r="B7" s="627"/>
      <c r="C7" s="627"/>
      <c r="D7" s="11" t="s">
        <v>20</v>
      </c>
      <c r="E7" s="12">
        <v>11080</v>
      </c>
    </row>
    <row r="8" spans="1:5" ht="21" customHeight="1" x14ac:dyDescent="0.35">
      <c r="A8" s="627">
        <v>2</v>
      </c>
      <c r="B8" s="628" t="s">
        <v>21</v>
      </c>
      <c r="C8" s="629" t="s">
        <v>22</v>
      </c>
      <c r="D8" s="11" t="s">
        <v>23</v>
      </c>
      <c r="E8" s="12">
        <v>8900</v>
      </c>
    </row>
    <row r="9" spans="1:5" ht="21" customHeight="1" x14ac:dyDescent="0.35">
      <c r="A9" s="627"/>
      <c r="B9" s="628"/>
      <c r="C9" s="630"/>
      <c r="D9" s="11" t="s">
        <v>24</v>
      </c>
      <c r="E9" s="12">
        <v>2000</v>
      </c>
    </row>
  </sheetData>
  <mergeCells count="9">
    <mergeCell ref="A8:A9"/>
    <mergeCell ref="B8:B9"/>
    <mergeCell ref="C8:C9"/>
    <mergeCell ref="A1:E1"/>
    <mergeCell ref="A2:E2"/>
    <mergeCell ref="A3:E3"/>
    <mergeCell ref="A6:A7"/>
    <mergeCell ref="B6:B7"/>
    <mergeCell ref="C6:C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6" workbookViewId="0">
      <selection activeCell="A6" sqref="A6:XFD19"/>
    </sheetView>
  </sheetViews>
  <sheetFormatPr defaultRowHeight="21" x14ac:dyDescent="0.35"/>
  <cols>
    <col min="1" max="1" width="7.75" style="8" customWidth="1"/>
    <col min="2" max="2" width="43.875" style="8" bestFit="1" customWidth="1"/>
    <col min="3" max="4" width="16.375" style="8" customWidth="1"/>
    <col min="5" max="5" width="9.875" style="8" bestFit="1" customWidth="1"/>
    <col min="6" max="16384" width="9" style="8"/>
  </cols>
  <sheetData>
    <row r="1" spans="1:5" x14ac:dyDescent="0.35">
      <c r="A1" s="631" t="s">
        <v>9</v>
      </c>
      <c r="B1" s="631"/>
      <c r="C1" s="631"/>
      <c r="D1" s="631"/>
      <c r="E1" s="18"/>
    </row>
    <row r="2" spans="1:5" x14ac:dyDescent="0.35">
      <c r="A2" s="631" t="s">
        <v>25</v>
      </c>
      <c r="B2" s="631"/>
      <c r="C2" s="631"/>
      <c r="D2" s="631"/>
      <c r="E2" s="18"/>
    </row>
    <row r="3" spans="1:5" x14ac:dyDescent="0.35">
      <c r="A3" s="631" t="s">
        <v>26</v>
      </c>
      <c r="B3" s="631"/>
      <c r="C3" s="631"/>
      <c r="D3" s="631"/>
      <c r="E3" s="18"/>
    </row>
    <row r="4" spans="1:5" x14ac:dyDescent="0.35">
      <c r="A4" s="631" t="s">
        <v>27</v>
      </c>
      <c r="B4" s="631"/>
      <c r="C4" s="631"/>
      <c r="D4" s="631"/>
      <c r="E4" s="18"/>
    </row>
    <row r="5" spans="1:5" x14ac:dyDescent="0.35">
      <c r="A5" s="9"/>
      <c r="B5" s="9"/>
      <c r="C5" s="9"/>
      <c r="D5" s="9"/>
      <c r="E5" s="9"/>
    </row>
    <row r="6" spans="1:5" ht="21" customHeight="1" x14ac:dyDescent="0.35">
      <c r="A6" s="81" t="s">
        <v>12</v>
      </c>
      <c r="B6" s="81" t="s">
        <v>28</v>
      </c>
      <c r="C6" s="81" t="s">
        <v>15</v>
      </c>
      <c r="D6" s="81" t="s">
        <v>16</v>
      </c>
    </row>
    <row r="7" spans="1:5" ht="21" customHeight="1" x14ac:dyDescent="0.35">
      <c r="A7" s="10">
        <v>1</v>
      </c>
      <c r="B7" s="13" t="s">
        <v>29</v>
      </c>
      <c r="C7" s="11" t="s">
        <v>30</v>
      </c>
      <c r="D7" s="14">
        <v>18000</v>
      </c>
    </row>
    <row r="8" spans="1:5" ht="21" customHeight="1" x14ac:dyDescent="0.35">
      <c r="A8" s="10">
        <v>2</v>
      </c>
      <c r="B8" s="13" t="s">
        <v>31</v>
      </c>
      <c r="C8" s="11" t="s">
        <v>32</v>
      </c>
      <c r="D8" s="14">
        <v>8000</v>
      </c>
    </row>
    <row r="9" spans="1:5" ht="21" customHeight="1" x14ac:dyDescent="0.35">
      <c r="A9" s="10">
        <v>3</v>
      </c>
      <c r="B9" s="13" t="s">
        <v>33</v>
      </c>
      <c r="C9" s="11" t="s">
        <v>34</v>
      </c>
      <c r="D9" s="14">
        <v>9000</v>
      </c>
    </row>
    <row r="10" spans="1:5" ht="21" customHeight="1" x14ac:dyDescent="0.35">
      <c r="A10" s="10">
        <v>4</v>
      </c>
      <c r="B10" s="13" t="s">
        <v>35</v>
      </c>
      <c r="C10" s="11" t="s">
        <v>36</v>
      </c>
      <c r="D10" s="14">
        <v>9000</v>
      </c>
    </row>
    <row r="11" spans="1:5" ht="21" customHeight="1" x14ac:dyDescent="0.35">
      <c r="A11" s="10">
        <v>5</v>
      </c>
      <c r="B11" s="13" t="s">
        <v>37</v>
      </c>
      <c r="C11" s="11" t="s">
        <v>38</v>
      </c>
      <c r="D11" s="14">
        <v>9000</v>
      </c>
    </row>
    <row r="12" spans="1:5" ht="21" customHeight="1" x14ac:dyDescent="0.35">
      <c r="A12" s="10">
        <v>6</v>
      </c>
      <c r="B12" s="13" t="s">
        <v>39</v>
      </c>
      <c r="C12" s="11" t="s">
        <v>40</v>
      </c>
      <c r="D12" s="14">
        <v>9000</v>
      </c>
    </row>
    <row r="13" spans="1:5" ht="21" customHeight="1" x14ac:dyDescent="0.35">
      <c r="A13" s="10">
        <v>7</v>
      </c>
      <c r="B13" s="13" t="s">
        <v>41</v>
      </c>
      <c r="C13" s="11" t="s">
        <v>42</v>
      </c>
      <c r="D13" s="14">
        <v>8000</v>
      </c>
    </row>
    <row r="14" spans="1:5" ht="21" customHeight="1" x14ac:dyDescent="0.35">
      <c r="A14" s="10">
        <v>8</v>
      </c>
      <c r="B14" s="13" t="s">
        <v>43</v>
      </c>
      <c r="C14" s="11" t="s">
        <v>44</v>
      </c>
      <c r="D14" s="14">
        <v>3745</v>
      </c>
    </row>
    <row r="15" spans="1:5" ht="21" customHeight="1" x14ac:dyDescent="0.35">
      <c r="A15" s="10">
        <v>9</v>
      </c>
      <c r="B15" s="13" t="s">
        <v>45</v>
      </c>
      <c r="C15" s="11" t="s">
        <v>46</v>
      </c>
      <c r="D15" s="14">
        <v>3745</v>
      </c>
    </row>
    <row r="16" spans="1:5" ht="21" customHeight="1" x14ac:dyDescent="0.35">
      <c r="A16" s="10">
        <v>10</v>
      </c>
      <c r="B16" s="13" t="s">
        <v>47</v>
      </c>
      <c r="C16" s="11" t="s">
        <v>48</v>
      </c>
      <c r="D16" s="14">
        <v>2000</v>
      </c>
    </row>
    <row r="17" spans="1:5" ht="21" customHeight="1" x14ac:dyDescent="0.35">
      <c r="A17" s="10">
        <v>11</v>
      </c>
      <c r="B17" s="13" t="s">
        <v>49</v>
      </c>
      <c r="C17" s="11" t="s">
        <v>50</v>
      </c>
      <c r="D17" s="14">
        <v>2000</v>
      </c>
    </row>
    <row r="18" spans="1:5" ht="21" customHeight="1" x14ac:dyDescent="0.35">
      <c r="A18" s="10">
        <v>12</v>
      </c>
      <c r="B18" s="13" t="s">
        <v>51</v>
      </c>
      <c r="C18" s="11" t="s">
        <v>19</v>
      </c>
      <c r="D18" s="12">
        <v>3500</v>
      </c>
    </row>
    <row r="19" spans="1:5" ht="21" customHeight="1" x14ac:dyDescent="0.35">
      <c r="A19" s="632" t="s">
        <v>52</v>
      </c>
      <c r="B19" s="633"/>
      <c r="C19" s="633"/>
      <c r="D19" s="16">
        <f>SUM(D7:D18)</f>
        <v>84990</v>
      </c>
      <c r="E19" s="17"/>
    </row>
  </sheetData>
  <mergeCells count="5">
    <mergeCell ref="A19:C19"/>
    <mergeCell ref="A1:D1"/>
    <mergeCell ref="A2:D2"/>
    <mergeCell ref="A3:D3"/>
    <mergeCell ref="A4:D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4" workbookViewId="0">
      <selection activeCell="D5" sqref="A5:XFD15"/>
    </sheetView>
  </sheetViews>
  <sheetFormatPr defaultRowHeight="21" x14ac:dyDescent="0.35"/>
  <cols>
    <col min="1" max="1" width="9" style="18"/>
    <col min="2" max="5" width="18.125" style="18" customWidth="1"/>
    <col min="6" max="16384" width="9" style="18"/>
  </cols>
  <sheetData>
    <row r="1" spans="1:5" x14ac:dyDescent="0.35">
      <c r="A1" s="631" t="s">
        <v>9</v>
      </c>
      <c r="B1" s="631"/>
      <c r="C1" s="631"/>
      <c r="D1" s="631"/>
      <c r="E1" s="631"/>
    </row>
    <row r="2" spans="1:5" x14ac:dyDescent="0.35">
      <c r="A2" s="631" t="s">
        <v>53</v>
      </c>
      <c r="B2" s="631"/>
      <c r="C2" s="631"/>
      <c r="D2" s="631"/>
      <c r="E2" s="631"/>
    </row>
    <row r="3" spans="1:5" x14ac:dyDescent="0.35">
      <c r="A3" s="631" t="s">
        <v>54</v>
      </c>
      <c r="B3" s="631"/>
      <c r="C3" s="631"/>
      <c r="D3" s="631"/>
      <c r="E3" s="631"/>
    </row>
    <row r="5" spans="1:5" ht="21" customHeight="1" x14ac:dyDescent="0.35">
      <c r="A5" s="635" t="s">
        <v>12</v>
      </c>
      <c r="B5" s="635" t="s">
        <v>55</v>
      </c>
      <c r="C5" s="635" t="s">
        <v>56</v>
      </c>
      <c r="D5" s="637" t="s">
        <v>57</v>
      </c>
      <c r="E5" s="638"/>
    </row>
    <row r="6" spans="1:5" ht="21" customHeight="1" x14ac:dyDescent="0.35">
      <c r="A6" s="636"/>
      <c r="B6" s="636"/>
      <c r="C6" s="636"/>
      <c r="D6" s="24" t="s">
        <v>58</v>
      </c>
      <c r="E6" s="22" t="s">
        <v>16</v>
      </c>
    </row>
    <row r="7" spans="1:5" ht="21" customHeight="1" x14ac:dyDescent="0.35">
      <c r="A7" s="20">
        <v>1</v>
      </c>
      <c r="B7" s="20">
        <v>2500700010</v>
      </c>
      <c r="C7" s="20" t="s">
        <v>59</v>
      </c>
      <c r="D7" s="19">
        <v>2</v>
      </c>
      <c r="E7" s="21">
        <v>526200</v>
      </c>
    </row>
    <row r="8" spans="1:5" ht="21" customHeight="1" x14ac:dyDescent="0.35">
      <c r="A8" s="20">
        <v>2</v>
      </c>
      <c r="B8" s="20">
        <v>2500700281</v>
      </c>
      <c r="C8" s="20" t="s">
        <v>60</v>
      </c>
      <c r="D8" s="19">
        <v>1</v>
      </c>
      <c r="E8" s="21">
        <v>79650</v>
      </c>
    </row>
    <row r="9" spans="1:5" ht="21" customHeight="1" x14ac:dyDescent="0.35">
      <c r="A9" s="20">
        <v>3</v>
      </c>
      <c r="B9" s="20">
        <v>2500700327</v>
      </c>
      <c r="C9" s="20" t="s">
        <v>61</v>
      </c>
      <c r="D9" s="19">
        <v>2</v>
      </c>
      <c r="E9" s="21">
        <v>584400</v>
      </c>
    </row>
    <row r="10" spans="1:5" ht="21" customHeight="1" x14ac:dyDescent="0.35">
      <c r="A10" s="20">
        <v>4</v>
      </c>
      <c r="B10" s="20">
        <v>2500700478</v>
      </c>
      <c r="C10" s="20" t="s">
        <v>62</v>
      </c>
      <c r="D10" s="19">
        <v>2</v>
      </c>
      <c r="E10" s="21">
        <v>3992360</v>
      </c>
    </row>
    <row r="11" spans="1:5" ht="21" customHeight="1" x14ac:dyDescent="0.35">
      <c r="A11" s="20">
        <v>5</v>
      </c>
      <c r="B11" s="20">
        <v>2500700832</v>
      </c>
      <c r="C11" s="20" t="s">
        <v>63</v>
      </c>
      <c r="D11" s="19">
        <v>7</v>
      </c>
      <c r="E11" s="21">
        <v>58500</v>
      </c>
    </row>
    <row r="12" spans="1:5" ht="21" customHeight="1" x14ac:dyDescent="0.35">
      <c r="A12" s="20">
        <v>6</v>
      </c>
      <c r="B12" s="20">
        <v>2500700838</v>
      </c>
      <c r="C12" s="20" t="s">
        <v>64</v>
      </c>
      <c r="D12" s="19">
        <v>27</v>
      </c>
      <c r="E12" s="21">
        <v>296340</v>
      </c>
    </row>
    <row r="13" spans="1:5" ht="21" customHeight="1" x14ac:dyDescent="0.35">
      <c r="A13" s="20">
        <v>7</v>
      </c>
      <c r="B13" s="20">
        <v>2500700843</v>
      </c>
      <c r="C13" s="20" t="s">
        <v>65</v>
      </c>
      <c r="D13" s="19">
        <v>33</v>
      </c>
      <c r="E13" s="21">
        <v>273200</v>
      </c>
    </row>
    <row r="14" spans="1:5" ht="21" customHeight="1" x14ac:dyDescent="0.35">
      <c r="A14" s="20">
        <v>8</v>
      </c>
      <c r="B14" s="20">
        <v>2500701704</v>
      </c>
      <c r="C14" s="20" t="s">
        <v>66</v>
      </c>
      <c r="D14" s="19">
        <v>4</v>
      </c>
      <c r="E14" s="21">
        <v>870400</v>
      </c>
    </row>
    <row r="15" spans="1:5" ht="21" customHeight="1" x14ac:dyDescent="0.35">
      <c r="B15" s="634" t="s">
        <v>52</v>
      </c>
      <c r="C15" s="634"/>
      <c r="D15" s="22">
        <f>SUM(D7:D14)</f>
        <v>78</v>
      </c>
      <c r="E15" s="23">
        <f>SUM(E7:E14)</f>
        <v>6681050</v>
      </c>
    </row>
  </sheetData>
  <mergeCells count="8">
    <mergeCell ref="B15:C15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5" sqref="A5:XFD11"/>
    </sheetView>
  </sheetViews>
  <sheetFormatPr defaultRowHeight="21" x14ac:dyDescent="0.35"/>
  <cols>
    <col min="1" max="1" width="9" style="18"/>
    <col min="2" max="5" width="18.125" style="18" customWidth="1"/>
    <col min="6" max="16384" width="9" style="18"/>
  </cols>
  <sheetData>
    <row r="1" spans="1:5" x14ac:dyDescent="0.35">
      <c r="A1" s="631" t="s">
        <v>9</v>
      </c>
      <c r="B1" s="631"/>
      <c r="C1" s="631"/>
      <c r="D1" s="631"/>
      <c r="E1" s="631"/>
    </row>
    <row r="2" spans="1:5" x14ac:dyDescent="0.35">
      <c r="A2" s="631" t="s">
        <v>67</v>
      </c>
      <c r="B2" s="631"/>
      <c r="C2" s="631"/>
      <c r="D2" s="631"/>
      <c r="E2" s="631"/>
    </row>
    <row r="3" spans="1:5" x14ac:dyDescent="0.35">
      <c r="A3" s="631" t="s">
        <v>54</v>
      </c>
      <c r="B3" s="631"/>
      <c r="C3" s="631"/>
      <c r="D3" s="631"/>
      <c r="E3" s="631"/>
    </row>
    <row r="5" spans="1:5" ht="21" customHeight="1" x14ac:dyDescent="0.35">
      <c r="A5" s="635" t="s">
        <v>12</v>
      </c>
      <c r="B5" s="635" t="s">
        <v>55</v>
      </c>
      <c r="C5" s="635" t="s">
        <v>56</v>
      </c>
      <c r="D5" s="637" t="s">
        <v>57</v>
      </c>
      <c r="E5" s="638"/>
    </row>
    <row r="6" spans="1:5" ht="21" customHeight="1" x14ac:dyDescent="0.35">
      <c r="A6" s="636"/>
      <c r="B6" s="636"/>
      <c r="C6" s="636"/>
      <c r="D6" s="24" t="s">
        <v>58</v>
      </c>
      <c r="E6" s="22" t="s">
        <v>16</v>
      </c>
    </row>
    <row r="7" spans="1:5" ht="21" customHeight="1" x14ac:dyDescent="0.35">
      <c r="A7" s="20">
        <v>1</v>
      </c>
      <c r="B7" s="20">
        <v>2500700173</v>
      </c>
      <c r="C7" s="20" t="s">
        <v>68</v>
      </c>
      <c r="D7" s="19">
        <v>1</v>
      </c>
      <c r="E7" s="21">
        <v>32350</v>
      </c>
    </row>
    <row r="8" spans="1:5" ht="21" customHeight="1" x14ac:dyDescent="0.35">
      <c r="A8" s="20">
        <v>2</v>
      </c>
      <c r="B8" s="20">
        <v>2500700429</v>
      </c>
      <c r="C8" s="20" t="s">
        <v>69</v>
      </c>
      <c r="D8" s="19">
        <v>1</v>
      </c>
      <c r="E8" s="21">
        <v>11000</v>
      </c>
    </row>
    <row r="9" spans="1:5" ht="21" customHeight="1" x14ac:dyDescent="0.35">
      <c r="A9" s="20">
        <v>3</v>
      </c>
      <c r="B9" s="20">
        <v>2500700712</v>
      </c>
      <c r="C9" s="20" t="s">
        <v>70</v>
      </c>
      <c r="D9" s="19">
        <v>1</v>
      </c>
      <c r="E9" s="21">
        <v>370000</v>
      </c>
    </row>
    <row r="10" spans="1:5" ht="21" customHeight="1" x14ac:dyDescent="0.35">
      <c r="A10" s="20">
        <v>4</v>
      </c>
      <c r="B10" s="20">
        <v>2500700843</v>
      </c>
      <c r="C10" s="20" t="s">
        <v>65</v>
      </c>
      <c r="D10" s="19">
        <v>1</v>
      </c>
      <c r="E10" s="21">
        <v>226700</v>
      </c>
    </row>
    <row r="11" spans="1:5" ht="21" customHeight="1" x14ac:dyDescent="0.35">
      <c r="A11" s="9"/>
      <c r="B11" s="639" t="s">
        <v>52</v>
      </c>
      <c r="C11" s="640"/>
      <c r="D11" s="24">
        <f>SUM(D7:D10)</f>
        <v>4</v>
      </c>
      <c r="E11" s="25">
        <f>SUM(E7:E10)</f>
        <v>640050</v>
      </c>
    </row>
  </sheetData>
  <mergeCells count="8">
    <mergeCell ref="B11:C11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G15" sqref="G15"/>
    </sheetView>
  </sheetViews>
  <sheetFormatPr defaultRowHeight="20.25" customHeight="1" x14ac:dyDescent="0.35"/>
  <cols>
    <col min="1" max="5" width="15.25" style="8" customWidth="1"/>
    <col min="6" max="6" width="9.125" style="8" bestFit="1" customWidth="1"/>
    <col min="7" max="16384" width="9" style="8"/>
  </cols>
  <sheetData>
    <row r="1" spans="1:5" ht="20.25" customHeight="1" x14ac:dyDescent="0.35">
      <c r="A1" s="641" t="s">
        <v>9</v>
      </c>
      <c r="B1" s="641"/>
      <c r="C1" s="641"/>
      <c r="D1" s="641"/>
      <c r="E1" s="641"/>
    </row>
    <row r="2" spans="1:5" ht="20.25" customHeight="1" x14ac:dyDescent="0.35">
      <c r="A2" s="641" t="s">
        <v>71</v>
      </c>
      <c r="B2" s="641"/>
      <c r="C2" s="641"/>
      <c r="D2" s="641"/>
      <c r="E2" s="641"/>
    </row>
    <row r="3" spans="1:5" ht="20.25" customHeight="1" x14ac:dyDescent="0.35">
      <c r="A3" s="641" t="s">
        <v>27</v>
      </c>
      <c r="B3" s="641"/>
      <c r="C3" s="641"/>
      <c r="D3" s="641"/>
      <c r="E3" s="641"/>
    </row>
    <row r="4" spans="1:5" ht="20.25" customHeight="1" x14ac:dyDescent="0.35">
      <c r="A4" s="362"/>
      <c r="B4" s="362"/>
      <c r="C4" s="362"/>
      <c r="D4" s="362"/>
      <c r="E4" s="362"/>
    </row>
    <row r="5" spans="1:5" ht="20.25" customHeight="1" x14ac:dyDescent="0.35">
      <c r="A5" s="614" t="s">
        <v>8609</v>
      </c>
    </row>
    <row r="6" spans="1:5" ht="20.25" customHeight="1" x14ac:dyDescent="0.35">
      <c r="A6" s="10" t="s">
        <v>13</v>
      </c>
      <c r="B6" s="10" t="s">
        <v>56</v>
      </c>
      <c r="C6" s="10" t="s">
        <v>72</v>
      </c>
      <c r="D6" s="10" t="s">
        <v>73</v>
      </c>
      <c r="E6" s="10" t="s">
        <v>6</v>
      </c>
    </row>
    <row r="7" spans="1:5" ht="20.25" customHeight="1" x14ac:dyDescent="0.35">
      <c r="A7" s="10">
        <v>2500700327</v>
      </c>
      <c r="B7" s="10" t="s">
        <v>61</v>
      </c>
      <c r="C7" s="12">
        <v>1033614</v>
      </c>
      <c r="D7" s="12">
        <v>449214</v>
      </c>
      <c r="E7" s="26">
        <f>+D7-C7</f>
        <v>-584400</v>
      </c>
    </row>
    <row r="9" spans="1:5" ht="20.25" customHeight="1" x14ac:dyDescent="0.35">
      <c r="A9" s="614" t="s">
        <v>8610</v>
      </c>
    </row>
    <row r="10" spans="1:5" ht="20.25" customHeight="1" x14ac:dyDescent="0.35">
      <c r="A10" s="10" t="s">
        <v>13</v>
      </c>
      <c r="B10" s="10" t="s">
        <v>56</v>
      </c>
      <c r="C10" s="10" t="s">
        <v>72</v>
      </c>
      <c r="D10" s="10" t="s">
        <v>73</v>
      </c>
      <c r="E10" s="10" t="s">
        <v>6</v>
      </c>
    </row>
    <row r="11" spans="1:5" ht="20.25" customHeight="1" x14ac:dyDescent="0.35">
      <c r="A11" s="10">
        <v>2500700327</v>
      </c>
      <c r="B11" s="10" t="s">
        <v>61</v>
      </c>
      <c r="C11" s="615" t="s">
        <v>1174</v>
      </c>
      <c r="D11" s="12">
        <v>584400</v>
      </c>
      <c r="E11" s="12">
        <f>+D11</f>
        <v>584400</v>
      </c>
    </row>
    <row r="12" spans="1:5" ht="20.25" customHeight="1" x14ac:dyDescent="0.35">
      <c r="A12" s="10">
        <v>2500700838</v>
      </c>
      <c r="B12" s="10" t="s">
        <v>64</v>
      </c>
      <c r="C12" s="12">
        <v>126440</v>
      </c>
      <c r="D12" s="12">
        <v>120900</v>
      </c>
      <c r="E12" s="26">
        <f>+D12-C12</f>
        <v>-5540</v>
      </c>
    </row>
    <row r="14" spans="1:5" ht="20.25" customHeight="1" x14ac:dyDescent="0.35">
      <c r="A14" s="614" t="s">
        <v>8611</v>
      </c>
    </row>
    <row r="15" spans="1:5" ht="20.25" customHeight="1" x14ac:dyDescent="0.35">
      <c r="A15" s="10" t="s">
        <v>13</v>
      </c>
      <c r="B15" s="10" t="s">
        <v>56</v>
      </c>
      <c r="C15" s="10" t="s">
        <v>72</v>
      </c>
      <c r="D15" s="10" t="s">
        <v>73</v>
      </c>
      <c r="E15" s="10" t="s">
        <v>6</v>
      </c>
    </row>
    <row r="16" spans="1:5" ht="20.25" customHeight="1" x14ac:dyDescent="0.35">
      <c r="A16" s="10">
        <v>2500700838</v>
      </c>
      <c r="B16" s="10" t="s">
        <v>64</v>
      </c>
      <c r="C16" s="12">
        <v>169900</v>
      </c>
      <c r="D16" s="12">
        <v>175440</v>
      </c>
      <c r="E16" s="26">
        <f>+D16-C16</f>
        <v>5540</v>
      </c>
    </row>
    <row r="18" spans="1:5" ht="20.25" customHeight="1" x14ac:dyDescent="0.35">
      <c r="A18" s="614" t="s">
        <v>8612</v>
      </c>
    </row>
    <row r="19" spans="1:5" ht="20.25" customHeight="1" x14ac:dyDescent="0.35">
      <c r="A19" s="10" t="s">
        <v>13</v>
      </c>
      <c r="B19" s="10" t="s">
        <v>56</v>
      </c>
      <c r="C19" s="10" t="s">
        <v>72</v>
      </c>
      <c r="D19" s="10" t="s">
        <v>73</v>
      </c>
      <c r="E19" s="10" t="s">
        <v>6</v>
      </c>
    </row>
    <row r="20" spans="1:5" ht="20.25" customHeight="1" x14ac:dyDescent="0.35">
      <c r="A20" s="10">
        <v>2500700429</v>
      </c>
      <c r="B20" s="10" t="s">
        <v>69</v>
      </c>
      <c r="C20" s="85">
        <v>2193000</v>
      </c>
      <c r="D20" s="12">
        <v>2182000</v>
      </c>
      <c r="E20" s="26">
        <f>+D20-C20</f>
        <v>-11000</v>
      </c>
    </row>
    <row r="22" spans="1:5" ht="20.25" customHeight="1" x14ac:dyDescent="0.35">
      <c r="A22" s="614" t="s">
        <v>8613</v>
      </c>
    </row>
    <row r="23" spans="1:5" ht="20.25" customHeight="1" x14ac:dyDescent="0.35">
      <c r="A23" s="10" t="s">
        <v>13</v>
      </c>
      <c r="B23" s="10" t="s">
        <v>56</v>
      </c>
      <c r="C23" s="10" t="s">
        <v>72</v>
      </c>
      <c r="D23" s="10" t="s">
        <v>73</v>
      </c>
      <c r="E23" s="10" t="s">
        <v>6</v>
      </c>
    </row>
    <row r="24" spans="1:5" ht="20.25" customHeight="1" x14ac:dyDescent="0.35">
      <c r="A24" s="10">
        <v>2500700429</v>
      </c>
      <c r="B24" s="10" t="s">
        <v>69</v>
      </c>
      <c r="C24" s="615" t="s">
        <v>1174</v>
      </c>
      <c r="D24" s="12">
        <v>11000</v>
      </c>
      <c r="E24" s="26">
        <v>11000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zoomScaleNormal="100" workbookViewId="0">
      <selection activeCell="A6" sqref="A6:XFD30"/>
    </sheetView>
  </sheetViews>
  <sheetFormatPr defaultRowHeight="21" x14ac:dyDescent="0.35"/>
  <cols>
    <col min="1" max="1" width="6.25" style="8" customWidth="1"/>
    <col min="2" max="2" width="44.125" style="8" bestFit="1" customWidth="1"/>
    <col min="3" max="3" width="9" style="8"/>
    <col min="4" max="4" width="10.625" style="8" bestFit="1" customWidth="1"/>
    <col min="5" max="5" width="15" style="8" bestFit="1" customWidth="1"/>
    <col min="6" max="16384" width="9" style="8"/>
  </cols>
  <sheetData>
    <row r="1" spans="1:10" x14ac:dyDescent="0.35">
      <c r="A1" s="642" t="s">
        <v>9</v>
      </c>
      <c r="B1" s="642"/>
      <c r="C1" s="642"/>
      <c r="D1" s="642"/>
      <c r="E1" s="642"/>
    </row>
    <row r="2" spans="1:10" x14ac:dyDescent="0.35">
      <c r="A2" s="643" t="s">
        <v>207</v>
      </c>
      <c r="B2" s="643"/>
      <c r="C2" s="643"/>
      <c r="D2" s="643"/>
      <c r="E2" s="643"/>
      <c r="F2" s="83"/>
      <c r="G2" s="83"/>
      <c r="H2" s="83"/>
      <c r="I2" s="83"/>
      <c r="J2" s="83"/>
    </row>
    <row r="3" spans="1:10" x14ac:dyDescent="0.35">
      <c r="A3" s="643" t="s">
        <v>208</v>
      </c>
      <c r="B3" s="643"/>
      <c r="C3" s="643"/>
      <c r="D3" s="643"/>
      <c r="E3" s="643"/>
      <c r="F3" s="83"/>
      <c r="G3" s="83"/>
      <c r="H3" s="83"/>
      <c r="I3" s="83"/>
      <c r="J3" s="83"/>
    </row>
    <row r="4" spans="1:10" x14ac:dyDescent="0.35">
      <c r="A4" s="643" t="s">
        <v>209</v>
      </c>
      <c r="B4" s="643"/>
      <c r="C4" s="643"/>
      <c r="D4" s="643"/>
      <c r="E4" s="643"/>
      <c r="F4" s="83"/>
      <c r="G4" s="83"/>
      <c r="H4" s="83"/>
      <c r="I4" s="83"/>
      <c r="J4" s="83"/>
    </row>
    <row r="5" spans="1:10" x14ac:dyDescent="0.35">
      <c r="A5" s="82"/>
      <c r="B5" s="82"/>
      <c r="C5" s="82"/>
      <c r="D5" s="82"/>
      <c r="E5" s="82"/>
      <c r="F5" s="83"/>
      <c r="G5" s="83"/>
      <c r="H5" s="83"/>
      <c r="I5" s="83"/>
      <c r="J5" s="83"/>
    </row>
    <row r="6" spans="1:10" ht="21" customHeight="1" x14ac:dyDescent="0.35">
      <c r="A6" s="50" t="s">
        <v>12</v>
      </c>
      <c r="B6" s="50" t="s">
        <v>210</v>
      </c>
      <c r="C6" s="50" t="s">
        <v>3</v>
      </c>
      <c r="D6" s="50" t="s">
        <v>211</v>
      </c>
      <c r="E6" s="50" t="s">
        <v>16</v>
      </c>
    </row>
    <row r="7" spans="1:10" ht="21" customHeight="1" x14ac:dyDescent="0.35">
      <c r="A7" s="84">
        <v>1</v>
      </c>
      <c r="B7" s="52" t="s">
        <v>212</v>
      </c>
      <c r="C7" s="84">
        <v>20</v>
      </c>
      <c r="D7" s="10">
        <v>70</v>
      </c>
      <c r="E7" s="85">
        <f t="shared" ref="E7:E26" si="0">SUM(C7*D7)</f>
        <v>1400</v>
      </c>
    </row>
    <row r="8" spans="1:10" ht="21" customHeight="1" x14ac:dyDescent="0.35">
      <c r="A8" s="84">
        <v>2</v>
      </c>
      <c r="B8" s="52" t="s">
        <v>213</v>
      </c>
      <c r="C8" s="84">
        <v>5</v>
      </c>
      <c r="D8" s="10">
        <v>85</v>
      </c>
      <c r="E8" s="85">
        <f t="shared" si="0"/>
        <v>425</v>
      </c>
    </row>
    <row r="9" spans="1:10" ht="21" customHeight="1" x14ac:dyDescent="0.35">
      <c r="A9" s="84">
        <v>3</v>
      </c>
      <c r="B9" s="52" t="s">
        <v>214</v>
      </c>
      <c r="C9" s="10">
        <v>21</v>
      </c>
      <c r="D9" s="10">
        <v>500</v>
      </c>
      <c r="E9" s="85">
        <f t="shared" si="0"/>
        <v>10500</v>
      </c>
    </row>
    <row r="10" spans="1:10" ht="21" customHeight="1" x14ac:dyDescent="0.35">
      <c r="A10" s="84">
        <v>4</v>
      </c>
      <c r="B10" s="52" t="s">
        <v>215</v>
      </c>
      <c r="C10" s="10">
        <v>65</v>
      </c>
      <c r="D10" s="10">
        <v>75</v>
      </c>
      <c r="E10" s="85">
        <f t="shared" si="0"/>
        <v>4875</v>
      </c>
    </row>
    <row r="11" spans="1:10" ht="21" customHeight="1" x14ac:dyDescent="0.35">
      <c r="A11" s="84">
        <v>5</v>
      </c>
      <c r="B11" s="52" t="s">
        <v>216</v>
      </c>
      <c r="C11" s="10">
        <v>92</v>
      </c>
      <c r="D11" s="10">
        <v>85</v>
      </c>
      <c r="E11" s="85">
        <f t="shared" si="0"/>
        <v>7820</v>
      </c>
    </row>
    <row r="12" spans="1:10" ht="21" customHeight="1" x14ac:dyDescent="0.35">
      <c r="A12" s="84">
        <v>6</v>
      </c>
      <c r="B12" s="52" t="s">
        <v>217</v>
      </c>
      <c r="C12" s="10">
        <v>81</v>
      </c>
      <c r="D12" s="10">
        <v>85</v>
      </c>
      <c r="E12" s="85">
        <f t="shared" si="0"/>
        <v>6885</v>
      </c>
    </row>
    <row r="13" spans="1:10" ht="21" customHeight="1" x14ac:dyDescent="0.35">
      <c r="A13" s="84">
        <v>7</v>
      </c>
      <c r="B13" s="52" t="s">
        <v>218</v>
      </c>
      <c r="C13" s="10">
        <v>103</v>
      </c>
      <c r="D13" s="10">
        <v>75</v>
      </c>
      <c r="E13" s="85">
        <f t="shared" si="0"/>
        <v>7725</v>
      </c>
    </row>
    <row r="14" spans="1:10" ht="21" customHeight="1" x14ac:dyDescent="0.35">
      <c r="A14" s="84">
        <v>8</v>
      </c>
      <c r="B14" s="52" t="s">
        <v>219</v>
      </c>
      <c r="C14" s="10">
        <v>4</v>
      </c>
      <c r="D14" s="10">
        <v>70</v>
      </c>
      <c r="E14" s="85">
        <f t="shared" si="0"/>
        <v>280</v>
      </c>
    </row>
    <row r="15" spans="1:10" ht="21" customHeight="1" x14ac:dyDescent="0.35">
      <c r="A15" s="84">
        <v>9</v>
      </c>
      <c r="B15" s="52" t="s">
        <v>220</v>
      </c>
      <c r="C15" s="10">
        <v>3</v>
      </c>
      <c r="D15" s="10">
        <v>210</v>
      </c>
      <c r="E15" s="85">
        <f t="shared" si="0"/>
        <v>630</v>
      </c>
    </row>
    <row r="16" spans="1:10" ht="21" customHeight="1" x14ac:dyDescent="0.35">
      <c r="A16" s="84">
        <v>10</v>
      </c>
      <c r="B16" s="52" t="s">
        <v>221</v>
      </c>
      <c r="C16" s="10">
        <v>18</v>
      </c>
      <c r="D16" s="10">
        <v>175</v>
      </c>
      <c r="E16" s="85">
        <f t="shared" si="0"/>
        <v>3150</v>
      </c>
    </row>
    <row r="17" spans="1:5" ht="21" customHeight="1" x14ac:dyDescent="0.35">
      <c r="A17" s="84">
        <v>11</v>
      </c>
      <c r="B17" s="52" t="s">
        <v>222</v>
      </c>
      <c r="C17" s="10">
        <v>6</v>
      </c>
      <c r="D17" s="10">
        <v>115</v>
      </c>
      <c r="E17" s="85">
        <f t="shared" si="0"/>
        <v>690</v>
      </c>
    </row>
    <row r="18" spans="1:5" ht="21" customHeight="1" x14ac:dyDescent="0.35">
      <c r="A18" s="84">
        <v>12</v>
      </c>
      <c r="B18" s="52" t="s">
        <v>223</v>
      </c>
      <c r="C18" s="10">
        <v>3</v>
      </c>
      <c r="D18" s="10">
        <v>175</v>
      </c>
      <c r="E18" s="85">
        <f t="shared" si="0"/>
        <v>525</v>
      </c>
    </row>
    <row r="19" spans="1:5" ht="21" customHeight="1" x14ac:dyDescent="0.35">
      <c r="A19" s="84">
        <v>13</v>
      </c>
      <c r="B19" s="52" t="s">
        <v>224</v>
      </c>
      <c r="C19" s="10">
        <v>13</v>
      </c>
      <c r="D19" s="10">
        <v>85</v>
      </c>
      <c r="E19" s="85">
        <f t="shared" si="0"/>
        <v>1105</v>
      </c>
    </row>
    <row r="20" spans="1:5" ht="21" customHeight="1" x14ac:dyDescent="0.35">
      <c r="A20" s="84">
        <v>14</v>
      </c>
      <c r="B20" s="52" t="s">
        <v>225</v>
      </c>
      <c r="C20" s="10">
        <v>5</v>
      </c>
      <c r="D20" s="10">
        <v>120</v>
      </c>
      <c r="E20" s="85">
        <f t="shared" si="0"/>
        <v>600</v>
      </c>
    </row>
    <row r="21" spans="1:5" ht="21" customHeight="1" x14ac:dyDescent="0.35">
      <c r="A21" s="84">
        <v>15</v>
      </c>
      <c r="B21" s="52" t="s">
        <v>226</v>
      </c>
      <c r="C21" s="10">
        <v>17</v>
      </c>
      <c r="D21" s="10">
        <v>85</v>
      </c>
      <c r="E21" s="85">
        <f t="shared" si="0"/>
        <v>1445</v>
      </c>
    </row>
    <row r="22" spans="1:5" ht="21" customHeight="1" x14ac:dyDescent="0.35">
      <c r="A22" s="84">
        <v>16</v>
      </c>
      <c r="B22" s="52" t="s">
        <v>227</v>
      </c>
      <c r="C22" s="10">
        <v>28</v>
      </c>
      <c r="D22" s="10">
        <v>160</v>
      </c>
      <c r="E22" s="85">
        <f t="shared" si="0"/>
        <v>4480</v>
      </c>
    </row>
    <row r="23" spans="1:5" ht="21" customHeight="1" x14ac:dyDescent="0.35">
      <c r="A23" s="84">
        <v>17</v>
      </c>
      <c r="B23" s="52" t="s">
        <v>228</v>
      </c>
      <c r="C23" s="10">
        <v>3</v>
      </c>
      <c r="D23" s="10">
        <v>85</v>
      </c>
      <c r="E23" s="85">
        <f t="shared" si="0"/>
        <v>255</v>
      </c>
    </row>
    <row r="24" spans="1:5" ht="21" customHeight="1" x14ac:dyDescent="0.35">
      <c r="A24" s="84">
        <v>18</v>
      </c>
      <c r="B24" s="52" t="s">
        <v>229</v>
      </c>
      <c r="C24" s="10">
        <v>5</v>
      </c>
      <c r="D24" s="10">
        <v>170</v>
      </c>
      <c r="E24" s="85">
        <f t="shared" si="0"/>
        <v>850</v>
      </c>
    </row>
    <row r="25" spans="1:5" ht="21" customHeight="1" x14ac:dyDescent="0.35">
      <c r="A25" s="84">
        <v>19</v>
      </c>
      <c r="B25" s="52" t="s">
        <v>230</v>
      </c>
      <c r="C25" s="10">
        <v>21</v>
      </c>
      <c r="D25" s="10">
        <v>145</v>
      </c>
      <c r="E25" s="85">
        <f t="shared" si="0"/>
        <v>3045</v>
      </c>
    </row>
    <row r="26" spans="1:5" ht="21" customHeight="1" x14ac:dyDescent="0.35">
      <c r="A26" s="84">
        <v>20</v>
      </c>
      <c r="B26" s="52" t="s">
        <v>231</v>
      </c>
      <c r="C26" s="10">
        <v>23</v>
      </c>
      <c r="D26" s="10">
        <v>145</v>
      </c>
      <c r="E26" s="85">
        <f t="shared" si="0"/>
        <v>3335</v>
      </c>
    </row>
    <row r="27" spans="1:5" ht="21" customHeight="1" x14ac:dyDescent="0.35">
      <c r="A27" s="84">
        <v>21</v>
      </c>
      <c r="B27" s="13" t="s">
        <v>232</v>
      </c>
      <c r="C27" s="11">
        <v>17</v>
      </c>
      <c r="D27" s="11">
        <v>45</v>
      </c>
      <c r="E27" s="12">
        <f>C27*D27</f>
        <v>765</v>
      </c>
    </row>
    <row r="28" spans="1:5" ht="21" customHeight="1" x14ac:dyDescent="0.35">
      <c r="A28" s="84">
        <v>22</v>
      </c>
      <c r="B28" s="13" t="s">
        <v>233</v>
      </c>
      <c r="C28" s="11">
        <v>85</v>
      </c>
      <c r="D28" s="11">
        <v>45</v>
      </c>
      <c r="E28" s="12">
        <f>C28*D28</f>
        <v>3825</v>
      </c>
    </row>
    <row r="29" spans="1:5" ht="21" customHeight="1" x14ac:dyDescent="0.35">
      <c r="A29" s="84">
        <v>23</v>
      </c>
      <c r="B29" s="13" t="s">
        <v>234</v>
      </c>
      <c r="C29" s="11">
        <v>73</v>
      </c>
      <c r="D29" s="11">
        <v>72</v>
      </c>
      <c r="E29" s="12">
        <f>C29*D29</f>
        <v>5256</v>
      </c>
    </row>
    <row r="30" spans="1:5" ht="21" customHeight="1" x14ac:dyDescent="0.35">
      <c r="A30" s="644" t="s">
        <v>235</v>
      </c>
      <c r="B30" s="645"/>
      <c r="C30" s="645"/>
      <c r="D30" s="646"/>
      <c r="E30" s="86">
        <f>SUM(E7:E29)</f>
        <v>69866</v>
      </c>
    </row>
  </sheetData>
  <mergeCells count="5">
    <mergeCell ref="A1:E1"/>
    <mergeCell ref="A2:E2"/>
    <mergeCell ref="A3:E3"/>
    <mergeCell ref="A4:E4"/>
    <mergeCell ref="A30:D3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21</vt:i4>
      </vt:variant>
    </vt:vector>
  </HeadingPairs>
  <TitlesOfParts>
    <vt:vector size="45" baseType="lpstr">
      <vt:lpstr>แนบ1</vt:lpstr>
      <vt:lpstr>แนบ2</vt:lpstr>
      <vt:lpstr>แนบ3</vt:lpstr>
      <vt:lpstr>แนบ 4</vt:lpstr>
      <vt:lpstr>แนบ5</vt:lpstr>
      <vt:lpstr>แนบ6</vt:lpstr>
      <vt:lpstr>แนบ7</vt:lpstr>
      <vt:lpstr>แนบ8</vt:lpstr>
      <vt:lpstr>แนบ9</vt:lpstr>
      <vt:lpstr>แนบ10</vt:lpstr>
      <vt:lpstr>แนบ11</vt:lpstr>
      <vt:lpstr>แนบ12</vt:lpstr>
      <vt:lpstr>แนบ13</vt:lpstr>
      <vt:lpstr>แนบ14 </vt:lpstr>
      <vt:lpstr>แนบ15</vt:lpstr>
      <vt:lpstr>แนบ16</vt:lpstr>
      <vt:lpstr>แนบ17</vt:lpstr>
      <vt:lpstr>แนบ18</vt:lpstr>
      <vt:lpstr>แนบ19</vt:lpstr>
      <vt:lpstr>แนบ20</vt:lpstr>
      <vt:lpstr>แนบ21</vt:lpstr>
      <vt:lpstr>แนบ22</vt:lpstr>
      <vt:lpstr>แนบ23</vt:lpstr>
      <vt:lpstr>แนบ24</vt:lpstr>
      <vt:lpstr>แนบ1!Print_Area</vt:lpstr>
      <vt:lpstr>แนบ13!Print_Area</vt:lpstr>
      <vt:lpstr>แนบ15!Print_Area</vt:lpstr>
      <vt:lpstr>แนบ17!Print_Area</vt:lpstr>
      <vt:lpstr>แนบ2!Print_Area</vt:lpstr>
      <vt:lpstr>แนบ20!Print_Area</vt:lpstr>
      <vt:lpstr>แนบ21!Print_Area</vt:lpstr>
      <vt:lpstr>แนบ22!Print_Area</vt:lpstr>
      <vt:lpstr>แนบ23!Print_Area</vt:lpstr>
      <vt:lpstr>แนบ3!Print_Area</vt:lpstr>
      <vt:lpstr>แนบ11!Print_Titles</vt:lpstr>
      <vt:lpstr>แนบ13!Print_Titles</vt:lpstr>
      <vt:lpstr>'แนบ14 '!Print_Titles</vt:lpstr>
      <vt:lpstr>แนบ15!Print_Titles</vt:lpstr>
      <vt:lpstr>แนบ19!Print_Titles</vt:lpstr>
      <vt:lpstr>แนบ2!Print_Titles</vt:lpstr>
      <vt:lpstr>แนบ20!Print_Titles</vt:lpstr>
      <vt:lpstr>แนบ21!Print_Titles</vt:lpstr>
      <vt:lpstr>แนบ22!Print_Titles</vt:lpstr>
      <vt:lpstr>แนบ23!Print_Titles</vt:lpstr>
      <vt:lpstr>แนบ3!Print_Titles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F1-NEW</cp:lastModifiedBy>
  <cp:lastPrinted>2023-02-20T03:13:02Z</cp:lastPrinted>
  <dcterms:created xsi:type="dcterms:W3CDTF">2023-02-16T03:09:35Z</dcterms:created>
  <dcterms:modified xsi:type="dcterms:W3CDTF">2023-02-22T09:06:12Z</dcterms:modified>
</cp:coreProperties>
</file>